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8135" windowHeight="8385" firstSheet="1" activeTab="1"/>
  </bookViews>
  <sheets>
    <sheet name="Sheet1" sheetId="1" state="hidden" r:id="rId1"/>
    <sheet name="일자별" sheetId="8" r:id="rId2"/>
    <sheet name="분야별" sheetId="9" r:id="rId3"/>
  </sheets>
  <calcPr calcId="124519"/>
</workbook>
</file>

<file path=xl/calcChain.xml><?xml version="1.0" encoding="utf-8"?>
<calcChain xmlns="http://schemas.openxmlformats.org/spreadsheetml/2006/main">
  <c r="P78" i="1"/>
  <c r="U78"/>
  <c r="P65"/>
  <c r="U65"/>
  <c r="U81"/>
  <c r="P81"/>
  <c r="U44"/>
  <c r="P44"/>
  <c r="U87"/>
  <c r="P87"/>
  <c r="U61"/>
  <c r="P61"/>
  <c r="U46"/>
  <c r="P46"/>
  <c r="U60"/>
  <c r="P60"/>
  <c r="U100"/>
  <c r="P100"/>
  <c r="U111"/>
  <c r="P111"/>
  <c r="U48"/>
  <c r="P48"/>
  <c r="U89"/>
  <c r="P89"/>
  <c r="U15"/>
  <c r="P15"/>
  <c r="U108"/>
  <c r="P108"/>
  <c r="U94"/>
  <c r="P94"/>
  <c r="U104"/>
  <c r="P104"/>
  <c r="U71"/>
  <c r="P71"/>
  <c r="U90"/>
  <c r="P90"/>
  <c r="U30"/>
  <c r="P30"/>
  <c r="U98"/>
  <c r="P98"/>
  <c r="U85"/>
  <c r="P85"/>
  <c r="U64"/>
  <c r="P64"/>
  <c r="U84"/>
  <c r="P84"/>
  <c r="U93"/>
  <c r="P93"/>
  <c r="U88"/>
  <c r="P88"/>
  <c r="U103"/>
  <c r="P103"/>
  <c r="U86"/>
  <c r="P86"/>
  <c r="U70"/>
  <c r="P70"/>
  <c r="U37"/>
  <c r="P37"/>
  <c r="U43"/>
  <c r="P43"/>
  <c r="U99"/>
  <c r="P99"/>
  <c r="U57"/>
  <c r="P57"/>
  <c r="U8"/>
  <c r="P8"/>
  <c r="U33"/>
  <c r="P33"/>
  <c r="U39"/>
  <c r="P39"/>
  <c r="U112"/>
  <c r="P112"/>
  <c r="U18"/>
  <c r="P18"/>
  <c r="U102"/>
  <c r="P102"/>
  <c r="U40"/>
  <c r="P40"/>
  <c r="U25"/>
  <c r="P25"/>
  <c r="U101"/>
  <c r="P101"/>
  <c r="U72"/>
  <c r="P72"/>
  <c r="U96"/>
  <c r="P96"/>
  <c r="U66"/>
  <c r="P66"/>
  <c r="U75"/>
  <c r="P75"/>
  <c r="U95"/>
  <c r="P95"/>
  <c r="U55"/>
  <c r="P55"/>
  <c r="U23"/>
  <c r="P23"/>
  <c r="U107"/>
  <c r="P107"/>
  <c r="U31"/>
  <c r="P31"/>
  <c r="U24"/>
  <c r="P24"/>
  <c r="U53"/>
  <c r="P53"/>
  <c r="U106"/>
  <c r="P106"/>
  <c r="U12"/>
  <c r="P12"/>
  <c r="U35"/>
  <c r="P35"/>
  <c r="U54"/>
  <c r="P54"/>
  <c r="U17"/>
  <c r="P17"/>
  <c r="U92"/>
  <c r="P92"/>
  <c r="V114"/>
  <c r="U109"/>
  <c r="P109"/>
  <c r="U22"/>
  <c r="P22"/>
  <c r="U67"/>
  <c r="P67"/>
  <c r="U45"/>
  <c r="P45"/>
  <c r="U29"/>
  <c r="P29"/>
  <c r="U58"/>
  <c r="P58"/>
  <c r="U105"/>
  <c r="P105"/>
  <c r="T114"/>
  <c r="S114"/>
  <c r="R114"/>
  <c r="Q114"/>
  <c r="O114"/>
  <c r="N114"/>
  <c r="M114"/>
  <c r="L114"/>
  <c r="K114"/>
  <c r="J114"/>
  <c r="I114"/>
  <c r="G114"/>
  <c r="U28"/>
  <c r="P28"/>
  <c r="U97"/>
  <c r="P97"/>
  <c r="U110"/>
  <c r="P110"/>
  <c r="U27"/>
  <c r="P27"/>
  <c r="U91"/>
  <c r="P91"/>
  <c r="P114" l="1"/>
  <c r="U114" l="1"/>
</calcChain>
</file>

<file path=xl/sharedStrings.xml><?xml version="1.0" encoding="utf-8"?>
<sst xmlns="http://schemas.openxmlformats.org/spreadsheetml/2006/main" count="943" uniqueCount="333">
  <si>
    <t>2009년도 교육사업 추진 현황(사무관리분야)</t>
    <phoneticPr fontId="4" type="noConversion"/>
  </si>
  <si>
    <t>연번</t>
  </si>
  <si>
    <t>일    시</t>
  </si>
  <si>
    <t>교육/설명회명</t>
  </si>
  <si>
    <t>소요</t>
  </si>
  <si>
    <t>비용</t>
    <phoneticPr fontId="4" type="noConversion"/>
  </si>
  <si>
    <t>교육비</t>
  </si>
  <si>
    <t>수입금액</t>
  </si>
  <si>
    <t>집행금액</t>
  </si>
  <si>
    <t>비  고</t>
  </si>
  <si>
    <t>강신철</t>
  </si>
  <si>
    <t>김경하</t>
  </si>
  <si>
    <t>소비성 경비 지출증빙 실무강좌</t>
  </si>
  <si>
    <t>무역입문자를 위한 종합 무역가이드 실무강좌</t>
  </si>
  <si>
    <t>중소기업을 위한 마케팅 개관 실무강좌</t>
  </si>
  <si>
    <t>알기 쉬운 재무제표 분석 및 서식작성 실무강좌</t>
  </si>
  <si>
    <t>중소기업 맞춤형 연봉제 도입 및 운영 실무강좌</t>
  </si>
  <si>
    <t>호감 받는 영업사원 매너 실무강좌</t>
  </si>
  <si>
    <t>품질코스트를 통한 원가절감 실무강좌</t>
  </si>
  <si>
    <t>4. 7(화)</t>
  </si>
  <si>
    <t>4. 14(화)</t>
  </si>
  <si>
    <t>중소기업 비정규직 근로자 노무관리 실무강좌</t>
  </si>
  <si>
    <t>4. 15(수)</t>
  </si>
  <si>
    <t>제품 원가 계산 및 분석 실무강좌</t>
  </si>
  <si>
    <t>4. 16(목)</t>
  </si>
  <si>
    <t>부실채권 사전예방 관리 실무강좌</t>
  </si>
  <si>
    <t>4. 22(수)</t>
  </si>
  <si>
    <t>중소기업 부동산 자산 및 세무관리 실무강좌</t>
  </si>
  <si>
    <t>4. 23(목)</t>
  </si>
  <si>
    <t>4. 28(화)</t>
  </si>
  <si>
    <t>영업력 강화를 위한 핵심 판매전략 실무강좌</t>
  </si>
  <si>
    <t>5. 7(목)</t>
  </si>
  <si>
    <t>종합소득세 확정 신고 및 납부 실무강좌</t>
  </si>
  <si>
    <t>5. 14(목)</t>
  </si>
  <si>
    <t>5. 15(금)</t>
  </si>
  <si>
    <t>마케팅 환경분석과 시장기회 발견 실무강좌</t>
  </si>
  <si>
    <t>5. 19(화)</t>
  </si>
  <si>
    <t>자재·재고 및 납기관리 실무강좌</t>
  </si>
  <si>
    <t>5. 26(화)</t>
  </si>
  <si>
    <t>전산 전표에 의한 계정 과목별 회계와 세무 실무강좌</t>
  </si>
  <si>
    <t>5. 27(수)</t>
  </si>
  <si>
    <t>마케팅 조사와 수요예측 실무강좌</t>
  </si>
  <si>
    <t>6. 11(목)</t>
  </si>
  <si>
    <t>6. 12(금)</t>
  </si>
  <si>
    <t>주40시간근무제 운용에 따른 법률문제 실무강좌</t>
  </si>
  <si>
    <t>6. 16(화)</t>
  </si>
  <si>
    <t>수출입회계 및 세무처리 실무강좌</t>
  </si>
  <si>
    <t>6. 23(화)</t>
  </si>
  <si>
    <t>6. 25(목)</t>
  </si>
  <si>
    <t>문제해결을 위한 창의적 사고 역량 강화 실무강좌</t>
  </si>
  <si>
    <t>7. 8(수)</t>
  </si>
  <si>
    <t>고객에게 호감을 주는 직장 예절 및 비즈니스 매너 실무강좌</t>
  </si>
  <si>
    <t>7. 9(목)</t>
  </si>
  <si>
    <t>구매담당자 입장에서 제안하는 효과적인 영업활동 실무강좌(건설자재를 중심으로)</t>
  </si>
  <si>
    <t>7. 16(목)</t>
  </si>
  <si>
    <t>중소기업 경리실무자용 필수 서식과 규정 실무강좌</t>
  </si>
  <si>
    <t>8. 18(화)</t>
  </si>
  <si>
    <t xml:space="preserve">거래유형별 지출증빙에 대한 세무회계 실무강좌 </t>
  </si>
  <si>
    <t>8. 20(목)</t>
  </si>
  <si>
    <t>중소기업을 위한 총무관리 필수 서식 작성법 실무강좌</t>
  </si>
  <si>
    <t>수출입 계약체결, 계약서 분석 및 무역서식 작성 실무강좌</t>
  </si>
  <si>
    <t>8. 25(화)</t>
  </si>
  <si>
    <t xml:space="preserve">STP(시장세분화, 표적화, 포지셔닝) 전략 실무강좌 </t>
  </si>
  <si>
    <t>8. 26(수)</t>
  </si>
  <si>
    <t>제조현장 불량개선 실무강좌</t>
  </si>
  <si>
    <t>9. 3(목)</t>
  </si>
  <si>
    <t>현금흐름표 이해 및 작성 실무강좌</t>
  </si>
  <si>
    <t>9. 8(화)</t>
  </si>
  <si>
    <t>중소기업 중간관리자를 위한 변화 관리와 셀프리더십 실무강좌</t>
  </si>
  <si>
    <t>채용에서 퇴직까지 인사노무관리 종합 실무강좌</t>
  </si>
  <si>
    <t>9. 10(목)</t>
  </si>
  <si>
    <t>사례별 분석을 통한 부실채권 회수방법 실무강좌</t>
  </si>
  <si>
    <t>9. 15(화)</t>
  </si>
  <si>
    <t>[영업력강화PARTⅡ]구매(외주)담당자 입장에서 제안하는 효과적인 영업활동 실무강좌(건설자재를 중심으로)</t>
  </si>
  <si>
    <t>9. 17(목)</t>
  </si>
  <si>
    <t>세무조사 및 조세 불복 대응 전략 실무강좌</t>
  </si>
  <si>
    <t>9. 22(화)</t>
  </si>
  <si>
    <t>현장 원가절감 활동 전개 실천 실무강좌</t>
  </si>
  <si>
    <t>9. 23(수)</t>
  </si>
  <si>
    <t>성공하는 기업의 계약서 작성 노하우 실무강좌</t>
  </si>
  <si>
    <t>9. 24(목)</t>
  </si>
  <si>
    <t>신제품 개발 및 제품관리 실무강좌</t>
  </si>
  <si>
    <t>10. 7(수)</t>
  </si>
  <si>
    <t>거래형태별 매출․매입 세금계산서 발행,수취,보관 등 업무처리 실무강좌</t>
  </si>
  <si>
    <t>10. 8(목)</t>
  </si>
  <si>
    <t>김관민</t>
  </si>
  <si>
    <t>산업재해 대응처리 실무강좌</t>
  </si>
  <si>
    <t>10. 13(화)</t>
  </si>
  <si>
    <t>이상훈</t>
  </si>
  <si>
    <t>기획력 개발과 기획서 작성 실무강좌</t>
  </si>
  <si>
    <t>10. 14(수)</t>
  </si>
  <si>
    <t>생산 및 공장 관리 실무강좌</t>
  </si>
  <si>
    <t>10. 16(금)</t>
  </si>
  <si>
    <t>강승수</t>
  </si>
  <si>
    <t>11. 11(수)</t>
  </si>
  <si>
    <t>가격전략 및 촉진활동 실무강좌</t>
  </si>
  <si>
    <t>11. 13(금)</t>
  </si>
  <si>
    <t>고객에게 호감을 주는 비즈니스 매너 실무강좌</t>
  </si>
  <si>
    <t>11. 17(화)</t>
  </si>
  <si>
    <t>11. 18(수)</t>
  </si>
  <si>
    <t>영업상담과 커뮤니케이션 기법 실무강좌</t>
  </si>
  <si>
    <t>11. 24(화)</t>
  </si>
  <si>
    <t>무역 대금 결제 업무처리 실무강좌</t>
  </si>
  <si>
    <t>11. 26(목)</t>
  </si>
  <si>
    <t>경리실무자들이 가장 애매해하는 회계 실무강좌</t>
  </si>
  <si>
    <t>총 계(2009년)</t>
    <phoneticPr fontId="4" type="noConversion"/>
  </si>
  <si>
    <t>인사/노무/총무</t>
  </si>
  <si>
    <t>영업/마케팅</t>
  </si>
  <si>
    <t>세무/회계</t>
  </si>
  <si>
    <t>생산성/품질/원가</t>
  </si>
  <si>
    <t>무역</t>
  </si>
  <si>
    <t>중소기업 현장리더(직반장) 직무 향상 실무강좌</t>
  </si>
  <si>
    <t>중간관리자 역량 강화 과정</t>
    <phoneticPr fontId="3" type="noConversion"/>
  </si>
  <si>
    <t>초급관리자 역량 강화 과정</t>
    <phoneticPr fontId="3" type="noConversion"/>
  </si>
  <si>
    <t>인건비에 대한 세무·회계 실무강좌</t>
    <phoneticPr fontId="3" type="noConversion"/>
  </si>
  <si>
    <t>집행금액내역</t>
    <phoneticPr fontId="4" type="noConversion"/>
  </si>
  <si>
    <t>차액금액</t>
    <phoneticPr fontId="7" type="noConversion"/>
  </si>
  <si>
    <t>기타</t>
    <phoneticPr fontId="3" type="noConversion"/>
  </si>
  <si>
    <t>신입사원 현장실무 적응능력 개발</t>
    <phoneticPr fontId="3" type="noConversion"/>
  </si>
  <si>
    <t>제안서 작성방법과 프리젠테이션 기법</t>
    <phoneticPr fontId="3" type="noConversion"/>
  </si>
  <si>
    <t xml:space="preserve"> 3.18(수)-19(목)</t>
    <phoneticPr fontId="7" type="noConversion"/>
  </si>
  <si>
    <t>이상훈</t>
    <phoneticPr fontId="4" type="noConversion"/>
  </si>
  <si>
    <t>기획/리더십</t>
    <phoneticPr fontId="4" type="noConversion"/>
  </si>
  <si>
    <t>유료</t>
    <phoneticPr fontId="4" type="noConversion"/>
  </si>
  <si>
    <t>거래알선 및 해외시장 개척과 마케팅 전략 실무</t>
    <phoneticPr fontId="3" type="noConversion"/>
  </si>
  <si>
    <t xml:space="preserve"> 3. 5(목)-6(금)</t>
    <phoneticPr fontId="7" type="noConversion"/>
  </si>
  <si>
    <t>백상현</t>
    <phoneticPr fontId="7" type="noConversion"/>
  </si>
  <si>
    <t>유료</t>
    <phoneticPr fontId="4" type="noConversion"/>
  </si>
  <si>
    <t>백상현</t>
    <phoneticPr fontId="4" type="noConversion"/>
  </si>
  <si>
    <t>무역대금결제방식별 업무처리 실무강좌</t>
    <phoneticPr fontId="3" type="noConversion"/>
  </si>
  <si>
    <t xml:space="preserve"> 2.26(목)</t>
    <phoneticPr fontId="4" type="noConversion"/>
  </si>
  <si>
    <t>현장개선 5S 실천 실무 강좌</t>
    <phoneticPr fontId="4" type="noConversion"/>
  </si>
  <si>
    <t>유료</t>
    <phoneticPr fontId="4" type="noConversion"/>
  </si>
  <si>
    <t>강신철</t>
    <phoneticPr fontId="4" type="noConversion"/>
  </si>
  <si>
    <t xml:space="preserve"> 3.26(목)</t>
    <phoneticPr fontId="7" type="noConversion"/>
  </si>
  <si>
    <t>강신철</t>
    <phoneticPr fontId="7" type="noConversion"/>
  </si>
  <si>
    <t>사례로 배우는 눈으로 보는 현장관리 실무강좌</t>
    <phoneticPr fontId="3" type="noConversion"/>
  </si>
  <si>
    <t xml:space="preserve"> 1.15(목)</t>
    <phoneticPr fontId="4" type="noConversion"/>
  </si>
  <si>
    <t>강승수</t>
    <phoneticPr fontId="4" type="noConversion"/>
  </si>
  <si>
    <t>2009년 귀속 연말정산 실무강좌(3차)</t>
    <phoneticPr fontId="4" type="noConversion"/>
  </si>
  <si>
    <t xml:space="preserve"> 1.29(목)-30(금)</t>
    <phoneticPr fontId="4" type="noConversion"/>
  </si>
  <si>
    <t>2009년 법인결산 및 세무조정 실무강좌(2차)</t>
    <phoneticPr fontId="4" type="noConversion"/>
  </si>
  <si>
    <t xml:space="preserve"> 2.12(목)</t>
    <phoneticPr fontId="4" type="noConversion"/>
  </si>
  <si>
    <t>한성욱</t>
    <phoneticPr fontId="4" type="noConversion"/>
  </si>
  <si>
    <t>중소기업 경리실무자용 필수 서식과 규정 실무강좌</t>
    <phoneticPr fontId="4" type="noConversion"/>
  </si>
  <si>
    <t>오종원</t>
    <phoneticPr fontId="4" type="noConversion"/>
  </si>
  <si>
    <t>세무/회계</t>
    <phoneticPr fontId="4" type="noConversion"/>
  </si>
  <si>
    <t>경리 실무자들이 가장 많이 실수하는 유형별 핵심예규 중심의 사례 실무강좌</t>
    <phoneticPr fontId="4" type="noConversion"/>
  </si>
  <si>
    <t>2010년 개정세법 해설 실무</t>
    <phoneticPr fontId="3" type="noConversion"/>
  </si>
  <si>
    <t xml:space="preserve"> 3.13(금)</t>
    <phoneticPr fontId="7" type="noConversion"/>
  </si>
  <si>
    <t>경리초급자를 위한 기초회계 실무강좌</t>
    <phoneticPr fontId="3" type="noConversion"/>
  </si>
  <si>
    <t>김경하</t>
    <phoneticPr fontId="4" type="noConversion"/>
  </si>
  <si>
    <t>김겸순</t>
    <phoneticPr fontId="4" type="noConversion"/>
  </si>
  <si>
    <t xml:space="preserve"> 2.17(화)</t>
    <phoneticPr fontId="4" type="noConversion"/>
  </si>
  <si>
    <t>김상길</t>
    <phoneticPr fontId="4" type="noConversion"/>
  </si>
  <si>
    <t>세무조사 및 조세 불복 대응 전략 실무강좌</t>
    <phoneticPr fontId="4" type="noConversion"/>
  </si>
  <si>
    <t>돈 잘버는 회사의 절세 비법!경리실무자들이 반드시 알아야하는 증빙의 기술</t>
    <phoneticPr fontId="4" type="noConversion"/>
  </si>
  <si>
    <t>초보자를 위한 연말정산 입문 실무강좌</t>
    <phoneticPr fontId="3" type="noConversion"/>
  </si>
  <si>
    <t>세무/회계</t>
    <phoneticPr fontId="3" type="noConversion"/>
  </si>
  <si>
    <t>2010년 귀속 연말정산 실무강좌(1차)</t>
    <phoneticPr fontId="4" type="noConversion"/>
  </si>
  <si>
    <t>2010년 귀속 연말정산 실무강좌(2차)</t>
    <phoneticPr fontId="4" type="noConversion"/>
  </si>
  <si>
    <t>2010년 법인결산 및 세무조정 실무강좌(1차)</t>
    <phoneticPr fontId="4" type="noConversion"/>
  </si>
  <si>
    <t xml:space="preserve"> 3.24(화)</t>
    <phoneticPr fontId="7" type="noConversion"/>
  </si>
  <si>
    <t>임성은</t>
    <phoneticPr fontId="7" type="noConversion"/>
  </si>
  <si>
    <t>유료</t>
    <phoneticPr fontId="4" type="noConversion"/>
  </si>
  <si>
    <t xml:space="preserve"> 3.10(화)</t>
    <phoneticPr fontId="7" type="noConversion"/>
  </si>
  <si>
    <t>이수동</t>
    <phoneticPr fontId="4" type="noConversion"/>
  </si>
  <si>
    <t>최흥식</t>
    <phoneticPr fontId="4" type="noConversion"/>
  </si>
  <si>
    <t xml:space="preserve"> 2.10(화)</t>
    <phoneticPr fontId="4" type="noConversion"/>
  </si>
  <si>
    <t>이상훈</t>
    <phoneticPr fontId="4" type="noConversion"/>
  </si>
  <si>
    <t>영업 능력 향상을 위한 고객 협상력 강화 실무강좌</t>
    <phoneticPr fontId="4" type="noConversion"/>
  </si>
  <si>
    <t>박현진</t>
    <phoneticPr fontId="4" type="noConversion"/>
  </si>
  <si>
    <t>김미성</t>
    <phoneticPr fontId="4" type="noConversion"/>
  </si>
  <si>
    <t>신택현</t>
    <phoneticPr fontId="7" type="noConversion"/>
  </si>
  <si>
    <t>박현진</t>
    <phoneticPr fontId="7" type="noConversion"/>
  </si>
  <si>
    <t xml:space="preserve"> 2.24(화)</t>
    <phoneticPr fontId="4" type="noConversion"/>
  </si>
  <si>
    <t>전근오</t>
    <phoneticPr fontId="4" type="noConversion"/>
  </si>
  <si>
    <t>고용·산재보험의 적용과 보험료 산정 실무강좌</t>
    <phoneticPr fontId="4" type="noConversion"/>
  </si>
  <si>
    <t>인사총무담당자를 위한 사무혁신 실무강좌</t>
    <phoneticPr fontId="3" type="noConversion"/>
  </si>
  <si>
    <t>이중연</t>
    <phoneticPr fontId="4" type="noConversion"/>
  </si>
  <si>
    <t>김관민</t>
    <phoneticPr fontId="4" type="noConversion"/>
  </si>
  <si>
    <t>중소기업에 맞는 노무관리제도 활용하기</t>
    <phoneticPr fontId="3" type="noConversion"/>
  </si>
  <si>
    <t>전근오</t>
    <phoneticPr fontId="7" type="noConversion"/>
  </si>
  <si>
    <t>사례중심별 휴일 및 휴가제도 작성 및 운용방법 실무강좌</t>
    <phoneticPr fontId="3" type="noConversion"/>
  </si>
  <si>
    <t>경영자가 직접 챙겨야 할 노무제도</t>
    <phoneticPr fontId="3" type="noConversion"/>
  </si>
  <si>
    <t>x</t>
    <phoneticPr fontId="3" type="noConversion"/>
  </si>
  <si>
    <t>리더십</t>
    <phoneticPr fontId="4" type="noConversion"/>
  </si>
  <si>
    <t>백상현</t>
    <phoneticPr fontId="4" type="noConversion"/>
  </si>
  <si>
    <t>무역대금결제방식별 업무처리 절차 및 수출입 운송, 적하보험 업무처리 실무강좌</t>
    <phoneticPr fontId="3" type="noConversion"/>
  </si>
  <si>
    <t>백상현</t>
    <phoneticPr fontId="7" type="noConversion"/>
  </si>
  <si>
    <t>강신철</t>
    <phoneticPr fontId="4" type="noConversion"/>
  </si>
  <si>
    <t>x</t>
    <phoneticPr fontId="3" type="noConversion"/>
  </si>
  <si>
    <t>강신철</t>
    <phoneticPr fontId="4" type="noConversion"/>
  </si>
  <si>
    <t xml:space="preserve"> 1. 9(금)</t>
    <phoneticPr fontId="4" type="noConversion"/>
  </si>
  <si>
    <t>오종원</t>
    <phoneticPr fontId="4" type="noConversion"/>
  </si>
  <si>
    <t>2008년 부가가치세 확정신고 및 납부 실무강좌</t>
    <phoneticPr fontId="4" type="noConversion"/>
  </si>
  <si>
    <t>유료</t>
    <phoneticPr fontId="4" type="noConversion"/>
  </si>
  <si>
    <t xml:space="preserve"> 3. 5(목)</t>
    <phoneticPr fontId="7" type="noConversion"/>
  </si>
  <si>
    <t>김경하</t>
    <phoneticPr fontId="4" type="noConversion"/>
  </si>
  <si>
    <t>x</t>
    <phoneticPr fontId="3" type="noConversion"/>
  </si>
  <si>
    <t>신방수</t>
    <phoneticPr fontId="4" type="noConversion"/>
  </si>
  <si>
    <t xml:space="preserve"> 1.20(화)</t>
    <phoneticPr fontId="4" type="noConversion"/>
  </si>
  <si>
    <t>조강혜</t>
    <phoneticPr fontId="4" type="noConversion"/>
  </si>
  <si>
    <t>고객에게 호감을 주는 비즈니스 예절 실무강좌</t>
    <phoneticPr fontId="4" type="noConversion"/>
  </si>
  <si>
    <t>양규영</t>
    <phoneticPr fontId="4" type="noConversion"/>
  </si>
  <si>
    <t>영업/마케팅</t>
    <phoneticPr fontId="4" type="noConversion"/>
  </si>
  <si>
    <t>이수동</t>
    <phoneticPr fontId="4" type="noConversion"/>
  </si>
  <si>
    <t>6.  9(화)</t>
    <phoneticPr fontId="4" type="noConversion"/>
  </si>
  <si>
    <t xml:space="preserve"> 2. 5(목)</t>
    <phoneticPr fontId="4" type="noConversion"/>
  </si>
  <si>
    <t>임종호</t>
    <phoneticPr fontId="4" type="noConversion"/>
  </si>
  <si>
    <t>중소기업을 위한 고용유지·고용조정 지원제도와 활용방안 실무강좌</t>
    <phoneticPr fontId="4" type="noConversion"/>
  </si>
  <si>
    <t xml:space="preserve"> 3.19(목)</t>
    <phoneticPr fontId="7" type="noConversion"/>
  </si>
  <si>
    <t>김관민</t>
    <phoneticPr fontId="4" type="noConversion"/>
  </si>
  <si>
    <t xml:space="preserve"> 2.27(금)</t>
    <phoneticPr fontId="4" type="noConversion"/>
  </si>
  <si>
    <t>x</t>
    <phoneticPr fontId="3" type="noConversion"/>
  </si>
  <si>
    <t>임금관리 유연성 활용 실무강좌</t>
    <phoneticPr fontId="4" type="noConversion"/>
  </si>
  <si>
    <t xml:space="preserve"> 1.16(금)</t>
    <phoneticPr fontId="4" type="noConversion"/>
  </si>
  <si>
    <t>박준서</t>
    <phoneticPr fontId="4" type="noConversion"/>
  </si>
  <si>
    <t>중소기업 총무담당자 능력개발 실무강좌</t>
    <phoneticPr fontId="4" type="noConversion"/>
  </si>
  <si>
    <t>10. 27(화)</t>
    <phoneticPr fontId="4" type="noConversion"/>
  </si>
  <si>
    <t>전근오</t>
    <phoneticPr fontId="4" type="noConversion"/>
  </si>
  <si>
    <t>퇴직, 징계, 해고, 근로계약 종료 등 고용조정 실무강좌</t>
    <phoneticPr fontId="4" type="noConversion"/>
  </si>
  <si>
    <t>노무관리자가 범하기 쉬운 사례별 노무관리 바로알기(징계, 근로계약 부문)</t>
    <phoneticPr fontId="3" type="noConversion"/>
  </si>
  <si>
    <t>경리초급자를 위한 세무 종합 실무강좌</t>
    <phoneticPr fontId="3" type="noConversion"/>
  </si>
  <si>
    <t>2010년 개정소득세법에 의한 원천징수 실무강좌</t>
    <phoneticPr fontId="3" type="noConversion"/>
  </si>
  <si>
    <t>근로조건변경을 위한 사례별 노무관리 실무강좌</t>
    <phoneticPr fontId="3" type="noConversion"/>
  </si>
  <si>
    <t>근로감독 대비와 취업규칙 작성 실무강좌</t>
    <phoneticPr fontId="3" type="noConversion"/>
  </si>
  <si>
    <t>핵심계정과목별 회계와 세무 이해 실무강좌</t>
    <phoneticPr fontId="3" type="noConversion"/>
  </si>
  <si>
    <t>변화와 혁신을 위한 리더십 개발 과정</t>
    <phoneticPr fontId="3" type="noConversion"/>
  </si>
  <si>
    <t>효과적인 시간관리 실무강좌</t>
    <phoneticPr fontId="3" type="noConversion"/>
  </si>
  <si>
    <t>산업재해 발생에 따른 사례중심별 대응 방안 실무강좌</t>
    <phoneticPr fontId="3" type="noConversion"/>
  </si>
  <si>
    <t>사례별 근로계약과 취업규칙 작성 실무강좌</t>
    <phoneticPr fontId="3" type="noConversion"/>
  </si>
  <si>
    <t>연봉제 운영자가 알아야 할 노동법 실무강좌</t>
    <phoneticPr fontId="3" type="noConversion"/>
  </si>
  <si>
    <t>웹을 이용한 E-비즈니스 전략 실무강좌</t>
    <phoneticPr fontId="3" type="noConversion"/>
  </si>
  <si>
    <t>성공적인 마케팅 전략수립 실무강좌</t>
    <phoneticPr fontId="3" type="noConversion"/>
  </si>
  <si>
    <t>조달청 나라장터 전자입찰 실무강좌</t>
    <phoneticPr fontId="3" type="noConversion"/>
  </si>
  <si>
    <t>행정해석, 판례 중심으로 본 핵심사례별 노무관리 실무강좌</t>
    <phoneticPr fontId="3" type="noConversion"/>
  </si>
  <si>
    <t>임금 및 퇴직급여 관련 노무관리 실무강좌</t>
    <phoneticPr fontId="3" type="noConversion"/>
  </si>
  <si>
    <t>2010년도 제1기분 부가가치세 확정신고 및 납부 실무강좌</t>
    <phoneticPr fontId="3" type="noConversion"/>
  </si>
  <si>
    <t>사례별 계약.담보.보증 실무강좌</t>
    <phoneticPr fontId="3" type="noConversion"/>
  </si>
  <si>
    <t>커뮤니케이션을 통한 조직활성화 기법 실무강좌</t>
    <phoneticPr fontId="3" type="noConversion"/>
  </si>
  <si>
    <t>직장내 커뮤니케이션과 갈등관리 실무강좌</t>
    <phoneticPr fontId="3" type="noConversion"/>
  </si>
  <si>
    <t>2. 9(화)</t>
    <phoneticPr fontId="4" type="noConversion"/>
  </si>
  <si>
    <t>2. 18(목)</t>
    <phoneticPr fontId="3" type="noConversion"/>
  </si>
  <si>
    <t>2. 23(화)</t>
    <phoneticPr fontId="3" type="noConversion"/>
  </si>
  <si>
    <t>2. 4(목)</t>
    <phoneticPr fontId="3" type="noConversion"/>
  </si>
  <si>
    <t>2. 10(수)</t>
    <phoneticPr fontId="3" type="noConversion"/>
  </si>
  <si>
    <t>2. 25(목)</t>
    <phoneticPr fontId="3" type="noConversion"/>
  </si>
  <si>
    <t>3. 4(목)</t>
    <phoneticPr fontId="3" type="noConversion"/>
  </si>
  <si>
    <t>3. 11(목)</t>
    <phoneticPr fontId="3" type="noConversion"/>
  </si>
  <si>
    <t>3. 23(화)</t>
    <phoneticPr fontId="3" type="noConversion"/>
  </si>
  <si>
    <t>3. 16(화)</t>
    <phoneticPr fontId="3" type="noConversion"/>
  </si>
  <si>
    <t>3. 9(화)</t>
    <phoneticPr fontId="7" type="noConversion"/>
  </si>
  <si>
    <t>3. 18(목)</t>
    <phoneticPr fontId="4" type="noConversion"/>
  </si>
  <si>
    <t>3. 17(수)</t>
    <phoneticPr fontId="4" type="noConversion"/>
  </si>
  <si>
    <t>3. 26(금)</t>
    <phoneticPr fontId="3" type="noConversion"/>
  </si>
  <si>
    <t>4. 13(화)</t>
    <phoneticPr fontId="7" type="noConversion"/>
  </si>
  <si>
    <t>4. 22(목)</t>
    <phoneticPr fontId="7" type="noConversion"/>
  </si>
  <si>
    <t>4. 6(화)</t>
    <phoneticPr fontId="7" type="noConversion"/>
  </si>
  <si>
    <t>4. 27(화)</t>
    <phoneticPr fontId="7" type="noConversion"/>
  </si>
  <si>
    <t>4. 8(목)</t>
    <phoneticPr fontId="3" type="noConversion"/>
  </si>
  <si>
    <t>4. 15(목)</t>
    <phoneticPr fontId="3" type="noConversion"/>
  </si>
  <si>
    <t>4. 20(화)</t>
    <phoneticPr fontId="3" type="noConversion"/>
  </si>
  <si>
    <t>4. 23(금)</t>
    <phoneticPr fontId="3" type="noConversion"/>
  </si>
  <si>
    <t>5. 11(화)</t>
    <phoneticPr fontId="3" type="noConversion"/>
  </si>
  <si>
    <t>5. 18(화)</t>
    <phoneticPr fontId="3" type="noConversion"/>
  </si>
  <si>
    <t>5. 27(목)</t>
    <phoneticPr fontId="3" type="noConversion"/>
  </si>
  <si>
    <t>5. 13(목)</t>
    <phoneticPr fontId="3" type="noConversion"/>
  </si>
  <si>
    <t>5. 19(수)</t>
    <phoneticPr fontId="3" type="noConversion"/>
  </si>
  <si>
    <t>5. 7(금)</t>
    <phoneticPr fontId="3" type="noConversion"/>
  </si>
  <si>
    <t>5. 26(수)</t>
    <phoneticPr fontId="3" type="noConversion"/>
  </si>
  <si>
    <t>6. 17(목)</t>
    <phoneticPr fontId="3" type="noConversion"/>
  </si>
  <si>
    <t>6. 8(화)</t>
    <phoneticPr fontId="3" type="noConversion"/>
  </si>
  <si>
    <t>6. 10(목)</t>
    <phoneticPr fontId="3" type="noConversion"/>
  </si>
  <si>
    <t>6. 15(화)</t>
    <phoneticPr fontId="3" type="noConversion"/>
  </si>
  <si>
    <t>6. 24(목)</t>
    <phoneticPr fontId="4" type="noConversion"/>
  </si>
  <si>
    <t>6. 23(수)</t>
    <phoneticPr fontId="3" type="noConversion"/>
  </si>
  <si>
    <t>6. 3(목)</t>
    <phoneticPr fontId="3" type="noConversion"/>
  </si>
  <si>
    <t>7. 6(화)</t>
    <phoneticPr fontId="3" type="noConversion"/>
  </si>
  <si>
    <t>7. 8(목)</t>
    <phoneticPr fontId="3" type="noConversion"/>
  </si>
  <si>
    <t>7. 13(화)</t>
    <phoneticPr fontId="3" type="noConversion"/>
  </si>
  <si>
    <t>7. 16(금)</t>
    <phoneticPr fontId="3" type="noConversion"/>
  </si>
  <si>
    <t>8. 26(목)</t>
    <phoneticPr fontId="3" type="noConversion"/>
  </si>
  <si>
    <t>8. 19(목)</t>
    <phoneticPr fontId="3" type="noConversion"/>
  </si>
  <si>
    <t>8. 24(화)</t>
    <phoneticPr fontId="3" type="noConversion"/>
  </si>
  <si>
    <t>8. 17(수)</t>
    <phoneticPr fontId="3" type="noConversion"/>
  </si>
  <si>
    <t>8. 25(수)</t>
    <phoneticPr fontId="3" type="noConversion"/>
  </si>
  <si>
    <t>9. 7(화)</t>
    <phoneticPr fontId="3" type="noConversion"/>
  </si>
  <si>
    <t>9. 16(목)</t>
    <phoneticPr fontId="3" type="noConversion"/>
  </si>
  <si>
    <t>9. 8(수)</t>
    <phoneticPr fontId="3" type="noConversion"/>
  </si>
  <si>
    <t>9. 28(화)</t>
    <phoneticPr fontId="3" type="noConversion"/>
  </si>
  <si>
    <t>9. 15(수)</t>
    <phoneticPr fontId="3" type="noConversion"/>
  </si>
  <si>
    <t>9. 14(화)</t>
    <phoneticPr fontId="3" type="noConversion"/>
  </si>
  <si>
    <t>9. 9(목)</t>
    <phoneticPr fontId="3" type="noConversion"/>
  </si>
  <si>
    <t>10. 12(화)</t>
    <phoneticPr fontId="3" type="noConversion"/>
  </si>
  <si>
    <t>10. 21(목)</t>
    <phoneticPr fontId="3" type="noConversion"/>
  </si>
  <si>
    <t>10. 7(목)</t>
    <phoneticPr fontId="3" type="noConversion"/>
  </si>
  <si>
    <t>10. 19(화)</t>
    <phoneticPr fontId="3" type="noConversion"/>
  </si>
  <si>
    <t>10. 14(목)</t>
    <phoneticPr fontId="3" type="noConversion"/>
  </si>
  <si>
    <t>10. 26(화)</t>
    <phoneticPr fontId="3" type="noConversion"/>
  </si>
  <si>
    <t>10. 28(목)</t>
    <phoneticPr fontId="3" type="noConversion"/>
  </si>
  <si>
    <t>10. 13(수)</t>
    <phoneticPr fontId="3" type="noConversion"/>
  </si>
  <si>
    <t>10. 6(수)</t>
    <phoneticPr fontId="3" type="noConversion"/>
  </si>
  <si>
    <t>11. 11(목)</t>
    <phoneticPr fontId="3" type="noConversion"/>
  </si>
  <si>
    <t>1.12(화)</t>
    <phoneticPr fontId="4" type="noConversion"/>
  </si>
  <si>
    <t>1.14(목)</t>
    <phoneticPr fontId="4" type="noConversion"/>
  </si>
  <si>
    <t>1.27(수)</t>
    <phoneticPr fontId="4" type="noConversion"/>
  </si>
  <si>
    <t>11. 18(목)</t>
    <phoneticPr fontId="3" type="noConversion"/>
  </si>
  <si>
    <t>11. 23(화)</t>
    <phoneticPr fontId="3" type="noConversion"/>
  </si>
  <si>
    <t>수출입대금결제 및 신용장분석 실무강좌</t>
    <phoneticPr fontId="3" type="noConversion"/>
  </si>
  <si>
    <t>수출입대금결제 및 신용장분석 실무강좌</t>
    <phoneticPr fontId="3" type="noConversion"/>
  </si>
  <si>
    <t>11. 9(화)</t>
    <phoneticPr fontId="3" type="noConversion"/>
  </si>
  <si>
    <t>11. 12(금)</t>
    <phoneticPr fontId="3" type="noConversion"/>
  </si>
  <si>
    <t>11. 25(목)</t>
    <phoneticPr fontId="3" type="noConversion"/>
  </si>
  <si>
    <t>11. 4(목)</t>
    <phoneticPr fontId="3" type="noConversion"/>
  </si>
  <si>
    <t>11. 16(화)</t>
    <phoneticPr fontId="3" type="noConversion"/>
  </si>
  <si>
    <t>12. 7(화)</t>
    <phoneticPr fontId="3" type="noConversion"/>
  </si>
  <si>
    <t>12. 16(목)</t>
    <phoneticPr fontId="3" type="noConversion"/>
  </si>
  <si>
    <t>12. 9(목)</t>
    <phoneticPr fontId="3" type="noConversion"/>
  </si>
  <si>
    <t>12. 14(화)</t>
    <phoneticPr fontId="3" type="noConversion"/>
  </si>
  <si>
    <t>12. 21(화)</t>
    <phoneticPr fontId="3" type="noConversion"/>
  </si>
  <si>
    <t>중소기업 현장리더(직·반장) 직무 향상 실무강좌</t>
    <phoneticPr fontId="3" type="noConversion"/>
  </si>
  <si>
    <t>1. 21(목)</t>
    <phoneticPr fontId="3" type="noConversion"/>
  </si>
  <si>
    <t>7. 15(목)</t>
    <phoneticPr fontId="3" type="noConversion"/>
  </si>
  <si>
    <t>분야</t>
    <phoneticPr fontId="3" type="noConversion"/>
  </si>
  <si>
    <t>1.12(화)</t>
    <phoneticPr fontId="4" type="noConversion"/>
  </si>
  <si>
    <t>2009년 귀속 연말정산 실무강좌(3차)</t>
    <phoneticPr fontId="4" type="noConversion"/>
  </si>
  <si>
    <t>1.14(목)</t>
    <phoneticPr fontId="4" type="noConversion"/>
  </si>
  <si>
    <t>중소기업 현장리더(직·반장) 직무 향상 실무강좌</t>
    <phoneticPr fontId="3" type="noConversion"/>
  </si>
  <si>
    <t>1.21(목)</t>
    <phoneticPr fontId="4" type="noConversion"/>
  </si>
  <si>
    <t>거래알선 및 해외시장 개척과 마케팅 전략 실무</t>
    <phoneticPr fontId="3" type="noConversion"/>
  </si>
  <si>
    <t>1.27(수)</t>
    <phoneticPr fontId="4" type="noConversion"/>
  </si>
  <si>
    <t>2009년 법인결산 및 세무조정 실무강좌(2차)</t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</si>
</sst>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10"/>
      <name val="돋움"/>
      <family val="3"/>
      <charset val="129"/>
    </font>
    <font>
      <b/>
      <sz val="12"/>
      <color indexed="8"/>
      <name val="굴림체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hadow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5" fillId="0" borderId="0" xfId="1" applyFont="1" applyAlignment="1">
      <alignment vertical="center" shrinkToFit="1"/>
    </xf>
    <xf numFmtId="0" fontId="1" fillId="0" borderId="0" xfId="1" applyAlignment="1">
      <alignment vertical="center" shrinkToFit="1"/>
    </xf>
    <xf numFmtId="41" fontId="5" fillId="0" borderId="0" xfId="1" applyNumberFormat="1" applyFont="1" applyAlignment="1">
      <alignment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left" vertical="center" shrinkToFit="1"/>
    </xf>
    <xf numFmtId="0" fontId="10" fillId="0" borderId="0" xfId="1" applyFont="1" applyFill="1" applyBorder="1" applyAlignment="1">
      <alignment horizontal="left" vertical="center" shrinkToFit="1"/>
    </xf>
    <xf numFmtId="41" fontId="6" fillId="0" borderId="0" xfId="2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horizontal="justify" vertical="center" shrinkToFit="1"/>
    </xf>
    <xf numFmtId="0" fontId="1" fillId="0" borderId="0" xfId="1" applyFill="1" applyAlignment="1">
      <alignment vertical="center" shrinkToFit="1"/>
    </xf>
    <xf numFmtId="0" fontId="8" fillId="0" borderId="0" xfId="1" applyFont="1" applyFill="1" applyBorder="1" applyAlignment="1">
      <alignment horizontal="left" vertical="center" shrinkToFit="1"/>
    </xf>
    <xf numFmtId="41" fontId="1" fillId="0" borderId="0" xfId="1" applyNumberFormat="1" applyAlignment="1">
      <alignment vertical="center" shrinkToFit="1"/>
    </xf>
    <xf numFmtId="0" fontId="9" fillId="3" borderId="0" xfId="1" applyFont="1" applyFill="1" applyAlignment="1">
      <alignment vertical="center" shrinkToFit="1"/>
    </xf>
    <xf numFmtId="0" fontId="9" fillId="0" borderId="0" xfId="1" applyFont="1" applyFill="1" applyAlignment="1">
      <alignment vertical="center" shrinkToFit="1"/>
    </xf>
    <xf numFmtId="0" fontId="5" fillId="0" borderId="0" xfId="1" applyFont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0" fontId="11" fillId="0" borderId="10" xfId="1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center" vertical="center" wrapText="1"/>
    </xf>
    <xf numFmtId="41" fontId="11" fillId="0" borderId="10" xfId="2" applyFont="1" applyFill="1" applyBorder="1" applyAlignment="1">
      <alignment horizontal="right" vertical="center" shrinkToFit="1"/>
    </xf>
    <xf numFmtId="41" fontId="11" fillId="0" borderId="10" xfId="2" applyFont="1" applyFill="1" applyBorder="1" applyAlignment="1">
      <alignment horizontal="center" vertical="center" shrinkToFit="1"/>
    </xf>
    <xf numFmtId="0" fontId="13" fillId="0" borderId="10" xfId="1" applyFont="1" applyFill="1" applyBorder="1" applyAlignment="1">
      <alignment vertical="center" shrinkToFit="1"/>
    </xf>
    <xf numFmtId="0" fontId="11" fillId="0" borderId="10" xfId="1" applyFont="1" applyFill="1" applyBorder="1" applyAlignment="1">
      <alignment horizontal="justify" vertical="center" shrinkToFit="1"/>
    </xf>
    <xf numFmtId="0" fontId="12" fillId="0" borderId="0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vertical="center" shrinkToFit="1"/>
    </xf>
    <xf numFmtId="0" fontId="14" fillId="0" borderId="12" xfId="0" applyFont="1" applyFill="1" applyBorder="1" applyAlignment="1">
      <alignment vertical="center" shrinkToFit="1"/>
    </xf>
    <xf numFmtId="0" fontId="11" fillId="0" borderId="5" xfId="1" applyFont="1" applyFill="1" applyBorder="1" applyAlignment="1">
      <alignment vertical="center" shrinkToFit="1"/>
    </xf>
    <xf numFmtId="0" fontId="14" fillId="0" borderId="10" xfId="0" applyFont="1" applyFill="1" applyBorder="1" applyAlignment="1">
      <alignment horizontal="left" vertical="center" shrinkToFit="1"/>
    </xf>
    <xf numFmtId="41" fontId="15" fillId="0" borderId="10" xfId="0" applyNumberFormat="1" applyFont="1" applyFill="1" applyBorder="1" applyAlignment="1">
      <alignment vertical="center" shrinkToFit="1"/>
    </xf>
    <xf numFmtId="41" fontId="15" fillId="0" borderId="10" xfId="2" applyFont="1" applyFill="1" applyBorder="1" applyAlignment="1">
      <alignment vertical="center" shrinkToFit="1"/>
    </xf>
    <xf numFmtId="0" fontId="14" fillId="0" borderId="0" xfId="0" applyFont="1" applyFill="1" applyBorder="1" applyAlignment="1">
      <alignment vertical="center" shrinkToFit="1"/>
    </xf>
    <xf numFmtId="0" fontId="11" fillId="0" borderId="0" xfId="1" applyFont="1" applyFill="1" applyBorder="1" applyAlignment="1">
      <alignment vertical="center" shrinkToFit="1"/>
    </xf>
    <xf numFmtId="0" fontId="14" fillId="4" borderId="0" xfId="0" applyFont="1" applyFill="1" applyBorder="1" applyAlignment="1">
      <alignment horizontal="left" vertical="center" shrinkToFit="1"/>
    </xf>
    <xf numFmtId="41" fontId="15" fillId="0" borderId="0" xfId="2" applyFont="1" applyFill="1" applyBorder="1" applyAlignment="1">
      <alignment vertical="center" shrinkToFit="1"/>
    </xf>
    <xf numFmtId="41" fontId="11" fillId="0" borderId="0" xfId="2" applyFont="1" applyFill="1" applyBorder="1" applyAlignment="1">
      <alignment horizontal="right" vertical="center" shrinkToFit="1"/>
    </xf>
    <xf numFmtId="0" fontId="12" fillId="0" borderId="11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justify" vertical="center" wrapText="1"/>
    </xf>
    <xf numFmtId="0" fontId="12" fillId="4" borderId="11" xfId="0" applyFont="1" applyFill="1" applyBorder="1" applyAlignment="1">
      <alignment horizontal="justify" vertical="center" wrapText="1"/>
    </xf>
    <xf numFmtId="0" fontId="14" fillId="0" borderId="0" xfId="0" applyFont="1" applyFill="1" applyBorder="1" applyAlignment="1">
      <alignment horizontal="left" vertical="center" shrinkToFit="1"/>
    </xf>
    <xf numFmtId="0" fontId="14" fillId="0" borderId="4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1" fillId="0" borderId="4" xfId="1" applyFont="1" applyFill="1" applyBorder="1" applyAlignment="1">
      <alignment vertical="center" shrinkToFit="1"/>
    </xf>
    <xf numFmtId="0" fontId="11" fillId="0" borderId="12" xfId="1" applyFont="1" applyFill="1" applyBorder="1" applyAlignment="1">
      <alignment vertical="center" shrinkToFit="1"/>
    </xf>
    <xf numFmtId="0" fontId="11" fillId="0" borderId="10" xfId="1" applyFont="1" applyFill="1" applyBorder="1" applyAlignment="1">
      <alignment horizontal="left" vertical="center" shrinkToFit="1"/>
    </xf>
    <xf numFmtId="41" fontId="11" fillId="0" borderId="4" xfId="2" applyFont="1" applyFill="1" applyBorder="1" applyAlignment="1">
      <alignment horizontal="center" vertical="center" shrinkToFit="1"/>
    </xf>
    <xf numFmtId="41" fontId="15" fillId="0" borderId="4" xfId="2" applyFont="1" applyFill="1" applyBorder="1" applyAlignment="1">
      <alignment vertical="center" shrinkToFit="1"/>
    </xf>
    <xf numFmtId="0" fontId="14" fillId="4" borderId="0" xfId="0" applyFont="1" applyFill="1" applyBorder="1" applyAlignment="1">
      <alignment horizontal="left" vertical="center" wrapText="1"/>
    </xf>
    <xf numFmtId="0" fontId="13" fillId="0" borderId="5" xfId="1" applyFont="1" applyFill="1" applyBorder="1" applyAlignment="1">
      <alignment vertical="center" shrinkToFit="1"/>
    </xf>
    <xf numFmtId="0" fontId="11" fillId="0" borderId="14" xfId="1" applyFont="1" applyFill="1" applyBorder="1" applyAlignment="1">
      <alignment horizontal="left" vertical="center" shrinkToFit="1"/>
    </xf>
    <xf numFmtId="41" fontId="11" fillId="0" borderId="4" xfId="2" applyFont="1" applyFill="1" applyBorder="1" applyAlignment="1">
      <alignment horizontal="right" vertical="center" shrinkToFit="1"/>
    </xf>
    <xf numFmtId="0" fontId="14" fillId="0" borderId="0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justify" vertical="center" wrapText="1"/>
    </xf>
    <xf numFmtId="0" fontId="14" fillId="4" borderId="1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14" xfId="0" applyFont="1" applyFill="1" applyBorder="1" applyAlignment="1">
      <alignment vertical="center" shrinkToFit="1"/>
    </xf>
    <xf numFmtId="0" fontId="14" fillId="0" borderId="11" xfId="0" applyFont="1" applyFill="1" applyBorder="1" applyAlignment="1">
      <alignment horizontal="left" vertical="center" shrinkToFit="1"/>
    </xf>
    <xf numFmtId="0" fontId="12" fillId="0" borderId="14" xfId="0" applyFont="1" applyFill="1" applyBorder="1" applyAlignment="1">
      <alignment vertical="center" wrapText="1"/>
    </xf>
    <xf numFmtId="0" fontId="14" fillId="0" borderId="14" xfId="0" applyFont="1" applyFill="1" applyBorder="1" applyAlignment="1">
      <alignment vertical="center" wrapText="1"/>
    </xf>
    <xf numFmtId="0" fontId="14" fillId="0" borderId="11" xfId="0" applyFont="1" applyFill="1" applyBorder="1" applyAlignment="1">
      <alignment horizontal="left" vertical="center" wrapText="1"/>
    </xf>
    <xf numFmtId="41" fontId="11" fillId="0" borderId="10" xfId="2" applyFont="1" applyFill="1" applyBorder="1" applyAlignment="1">
      <alignment horizontal="right" vertical="center" wrapText="1" shrinkToFit="1"/>
    </xf>
    <xf numFmtId="0" fontId="11" fillId="0" borderId="14" xfId="1" applyFont="1" applyFill="1" applyBorder="1" applyAlignment="1">
      <alignment vertical="center" shrinkToFit="1"/>
    </xf>
    <xf numFmtId="0" fontId="11" fillId="0" borderId="11" xfId="1" applyFont="1" applyFill="1" applyBorder="1" applyAlignment="1">
      <alignment horizontal="left" vertical="center" shrinkToFit="1"/>
    </xf>
    <xf numFmtId="0" fontId="13" fillId="0" borderId="0" xfId="1" applyFont="1" applyFill="1" applyBorder="1" applyAlignment="1">
      <alignment vertical="center" shrinkToFit="1"/>
    </xf>
    <xf numFmtId="0" fontId="14" fillId="4" borderId="11" xfId="0" applyFont="1" applyFill="1" applyBorder="1" applyAlignment="1">
      <alignment horizontal="left" vertical="center" shrinkToFit="1"/>
    </xf>
    <xf numFmtId="0" fontId="13" fillId="0" borderId="12" xfId="1" applyFont="1" applyFill="1" applyBorder="1" applyAlignment="1">
      <alignment vertical="center" shrinkToFit="1"/>
    </xf>
    <xf numFmtId="41" fontId="15" fillId="0" borderId="12" xfId="2" applyFont="1" applyFill="1" applyBorder="1" applyAlignment="1">
      <alignment vertical="center" shrinkToFit="1"/>
    </xf>
    <xf numFmtId="41" fontId="11" fillId="0" borderId="12" xfId="2" applyFont="1" applyFill="1" applyBorder="1" applyAlignment="1">
      <alignment horizontal="right" vertical="center" shrinkToFit="1"/>
    </xf>
    <xf numFmtId="0" fontId="14" fillId="4" borderId="11" xfId="0" applyFont="1" applyFill="1" applyBorder="1" applyAlignment="1">
      <alignment horizontal="left" vertical="center" wrapText="1"/>
    </xf>
    <xf numFmtId="0" fontId="11" fillId="0" borderId="15" xfId="1" applyFont="1" applyFill="1" applyBorder="1" applyAlignment="1">
      <alignment vertical="center" shrinkToFit="1"/>
    </xf>
    <xf numFmtId="41" fontId="11" fillId="0" borderId="12" xfId="2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0" fontId="12" fillId="4" borderId="0" xfId="0" applyFont="1" applyFill="1" applyBorder="1" applyAlignment="1">
      <alignment horizontal="justify" vertical="center" wrapText="1"/>
    </xf>
    <xf numFmtId="0" fontId="12" fillId="0" borderId="0" xfId="0" applyFont="1" applyFill="1" applyAlignment="1">
      <alignment horizontal="justify" vertical="center" wrapText="1"/>
    </xf>
    <xf numFmtId="0" fontId="11" fillId="0" borderId="11" xfId="1" applyFont="1" applyFill="1" applyBorder="1" applyAlignment="1">
      <alignment vertical="center" shrinkToFit="1"/>
    </xf>
    <xf numFmtId="0" fontId="14" fillId="0" borderId="0" xfId="0" applyFont="1" applyFill="1" applyAlignment="1">
      <alignment horizontal="justify" vertical="center" wrapText="1"/>
    </xf>
    <xf numFmtId="0" fontId="11" fillId="4" borderId="11" xfId="1" applyFont="1" applyFill="1" applyBorder="1" applyAlignment="1">
      <alignment horizontal="left" vertical="center" shrinkToFit="1"/>
    </xf>
    <xf numFmtId="0" fontId="13" fillId="0" borderId="0" xfId="1" applyFont="1" applyFill="1" applyAlignment="1">
      <alignment vertical="center" shrinkToFit="1"/>
    </xf>
    <xf numFmtId="0" fontId="14" fillId="3" borderId="11" xfId="0" applyFont="1" applyFill="1" applyBorder="1" applyAlignment="1">
      <alignment vertical="center" wrapText="1"/>
    </xf>
    <xf numFmtId="0" fontId="14" fillId="3" borderId="11" xfId="0" applyFont="1" applyFill="1" applyBorder="1" applyAlignment="1">
      <alignment horizontal="left" vertical="center" wrapText="1"/>
    </xf>
    <xf numFmtId="0" fontId="11" fillId="3" borderId="10" xfId="1" applyFont="1" applyFill="1" applyBorder="1" applyAlignment="1">
      <alignment horizontal="center" vertical="center" shrinkToFit="1"/>
    </xf>
    <xf numFmtId="41" fontId="11" fillId="3" borderId="10" xfId="2" applyFont="1" applyFill="1" applyBorder="1" applyAlignment="1">
      <alignment horizontal="right" vertical="center" shrinkToFit="1"/>
    </xf>
    <xf numFmtId="41" fontId="11" fillId="3" borderId="10" xfId="2" applyFont="1" applyFill="1" applyBorder="1" applyAlignment="1">
      <alignment horizontal="center" vertical="center" shrinkToFit="1"/>
    </xf>
    <xf numFmtId="41" fontId="15" fillId="3" borderId="10" xfId="0" applyNumberFormat="1" applyFont="1" applyFill="1" applyBorder="1" applyAlignment="1">
      <alignment vertical="center" shrinkToFit="1"/>
    </xf>
    <xf numFmtId="0" fontId="11" fillId="3" borderId="10" xfId="1" applyFont="1" applyFill="1" applyBorder="1" applyAlignment="1">
      <alignment horizontal="justify" vertical="center" shrinkToFit="1"/>
    </xf>
    <xf numFmtId="0" fontId="12" fillId="3" borderId="11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horizontal="justify" vertical="center" wrapText="1"/>
    </xf>
    <xf numFmtId="0" fontId="12" fillId="3" borderId="10" xfId="0" applyFont="1" applyFill="1" applyBorder="1" applyAlignment="1">
      <alignment horizontal="center" vertical="center" wrapText="1"/>
    </xf>
    <xf numFmtId="41" fontId="15" fillId="3" borderId="12" xfId="2" applyFont="1" applyFill="1" applyBorder="1" applyAlignment="1">
      <alignment vertical="center" shrinkToFit="1"/>
    </xf>
    <xf numFmtId="0" fontId="11" fillId="3" borderId="11" xfId="1" applyFont="1" applyFill="1" applyBorder="1" applyAlignment="1">
      <alignment vertical="center" shrinkToFit="1"/>
    </xf>
    <xf numFmtId="0" fontId="11" fillId="3" borderId="11" xfId="1" applyFont="1" applyFill="1" applyBorder="1" applyAlignment="1">
      <alignment horizontal="left" vertical="center" shrinkToFit="1"/>
    </xf>
    <xf numFmtId="41" fontId="11" fillId="3" borderId="12" xfId="2" applyFont="1" applyFill="1" applyBorder="1" applyAlignment="1">
      <alignment horizontal="right" vertical="center" shrinkToFit="1"/>
    </xf>
    <xf numFmtId="41" fontId="11" fillId="3" borderId="0" xfId="2" applyFont="1" applyFill="1" applyBorder="1" applyAlignment="1">
      <alignment horizontal="right" vertical="center" shrinkToFit="1"/>
    </xf>
    <xf numFmtId="0" fontId="14" fillId="3" borderId="11" xfId="0" applyFont="1" applyFill="1" applyBorder="1" applyAlignment="1">
      <alignment vertical="center" shrinkToFit="1"/>
    </xf>
    <xf numFmtId="0" fontId="14" fillId="3" borderId="11" xfId="0" applyFont="1" applyFill="1" applyBorder="1" applyAlignment="1">
      <alignment horizontal="left" vertical="center" shrinkToFit="1"/>
    </xf>
    <xf numFmtId="41" fontId="15" fillId="3" borderId="0" xfId="2" applyFont="1" applyFill="1" applyBorder="1" applyAlignment="1">
      <alignment vertical="center" shrinkToFit="1"/>
    </xf>
    <xf numFmtId="0" fontId="12" fillId="3" borderId="11" xfId="0" applyFont="1" applyFill="1" applyBorder="1" applyAlignment="1">
      <alignment horizontal="center" vertical="center" wrapText="1"/>
    </xf>
    <xf numFmtId="0" fontId="13" fillId="3" borderId="12" xfId="1" applyFont="1" applyFill="1" applyBorder="1" applyAlignment="1">
      <alignment vertical="center" shrinkToFit="1"/>
    </xf>
    <xf numFmtId="0" fontId="11" fillId="3" borderId="11" xfId="1" applyFont="1" applyFill="1" applyBorder="1" applyAlignment="1">
      <alignment horizontal="center" vertical="center" shrinkToFit="1"/>
    </xf>
    <xf numFmtId="41" fontId="11" fillId="3" borderId="12" xfId="2" applyFont="1" applyFill="1" applyBorder="1" applyAlignment="1">
      <alignment horizontal="center" vertical="center" shrinkToFit="1"/>
    </xf>
    <xf numFmtId="0" fontId="11" fillId="2" borderId="1" xfId="1" applyFont="1" applyFill="1" applyBorder="1" applyAlignment="1">
      <alignment horizontal="center" vertical="center" shrinkToFit="1"/>
    </xf>
    <xf numFmtId="0" fontId="11" fillId="2" borderId="2" xfId="1" applyFont="1" applyFill="1" applyBorder="1" applyAlignment="1">
      <alignment vertical="center" shrinkToFit="1"/>
    </xf>
    <xf numFmtId="0" fontId="11" fillId="2" borderId="3" xfId="1" applyFont="1" applyFill="1" applyBorder="1" applyAlignment="1">
      <alignment vertical="center" shrinkToFit="1"/>
    </xf>
    <xf numFmtId="0" fontId="11" fillId="2" borderId="3" xfId="1" applyFont="1" applyFill="1" applyBorder="1" applyAlignment="1">
      <alignment horizontal="center" vertical="center" shrinkToFit="1"/>
    </xf>
    <xf numFmtId="0" fontId="11" fillId="2" borderId="3" xfId="1" applyFont="1" applyFill="1" applyBorder="1" applyAlignment="1">
      <alignment horizontal="center" vertical="center" shrinkToFit="1"/>
    </xf>
    <xf numFmtId="0" fontId="11" fillId="2" borderId="2" xfId="1" applyFont="1" applyFill="1" applyBorder="1" applyAlignment="1">
      <alignment horizontal="center" vertical="center" shrinkToFit="1"/>
    </xf>
    <xf numFmtId="0" fontId="13" fillId="0" borderId="12" xfId="0" applyFont="1" applyFill="1" applyBorder="1" applyAlignment="1">
      <alignment horizontal="left" vertical="center" shrinkToFit="1"/>
    </xf>
    <xf numFmtId="0" fontId="13" fillId="4" borderId="10" xfId="0" applyFont="1" applyFill="1" applyBorder="1">
      <alignment vertical="center"/>
    </xf>
    <xf numFmtId="41" fontId="15" fillId="0" borderId="10" xfId="2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 shrinkToFit="1"/>
    </xf>
    <xf numFmtId="41" fontId="15" fillId="0" borderId="12" xfId="2" applyFont="1" applyFill="1" applyBorder="1" applyAlignment="1">
      <alignment horizontal="left" vertical="center"/>
    </xf>
    <xf numFmtId="0" fontId="13" fillId="0" borderId="12" xfId="0" applyFont="1" applyFill="1" applyBorder="1" applyAlignment="1">
      <alignment horizontal="left" vertical="top" shrinkToFit="1"/>
    </xf>
    <xf numFmtId="41" fontId="15" fillId="0" borderId="4" xfId="2" applyFont="1" applyFill="1" applyBorder="1" applyAlignment="1">
      <alignment horizontal="left" vertical="center"/>
    </xf>
    <xf numFmtId="41" fontId="15" fillId="0" borderId="0" xfId="2" applyFont="1" applyFill="1" applyBorder="1" applyAlignment="1">
      <alignment horizontal="left" vertical="center"/>
    </xf>
    <xf numFmtId="0" fontId="13" fillId="3" borderId="12" xfId="0" applyFont="1" applyFill="1" applyBorder="1" applyAlignment="1">
      <alignment horizontal="left" vertical="center" shrinkToFit="1"/>
    </xf>
    <xf numFmtId="41" fontId="15" fillId="3" borderId="12" xfId="2" applyFont="1" applyFill="1" applyBorder="1" applyAlignment="1">
      <alignment horizontal="left" vertical="center"/>
    </xf>
    <xf numFmtId="41" fontId="15" fillId="3" borderId="10" xfId="2" applyFont="1" applyFill="1" applyBorder="1" applyAlignment="1">
      <alignment horizontal="left" vertical="center"/>
    </xf>
    <xf numFmtId="0" fontId="11" fillId="3" borderId="12" xfId="0" applyFont="1" applyFill="1" applyBorder="1" applyAlignment="1">
      <alignment horizontal="left" vertical="center" shrinkToFit="1"/>
    </xf>
    <xf numFmtId="41" fontId="15" fillId="3" borderId="12" xfId="0" applyNumberFormat="1" applyFont="1" applyFill="1" applyBorder="1">
      <alignment vertical="center"/>
    </xf>
    <xf numFmtId="0" fontId="14" fillId="4" borderId="10" xfId="0" applyFont="1" applyFill="1" applyBorder="1" applyAlignment="1">
      <alignment horizontal="left" vertical="center" shrinkToFit="1"/>
    </xf>
    <xf numFmtId="0" fontId="13" fillId="4" borderId="0" xfId="0" applyFont="1" applyFill="1" applyBorder="1">
      <alignment vertical="center"/>
    </xf>
    <xf numFmtId="0" fontId="11" fillId="2" borderId="7" xfId="1" applyFont="1" applyFill="1" applyBorder="1" applyAlignment="1">
      <alignment horizontal="center" vertical="center" shrinkToFit="1"/>
    </xf>
    <xf numFmtId="0" fontId="11" fillId="2" borderId="8" xfId="1" applyFont="1" applyFill="1" applyBorder="1" applyAlignment="1">
      <alignment horizontal="center" vertical="center" shrinkToFit="1"/>
    </xf>
    <xf numFmtId="0" fontId="11" fillId="2" borderId="9" xfId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11" fillId="2" borderId="4" xfId="1" applyFont="1" applyFill="1" applyBorder="1" applyAlignment="1">
      <alignment horizontal="center" vertical="center" shrinkToFit="1"/>
    </xf>
    <xf numFmtId="0" fontId="11" fillId="2" borderId="6" xfId="1" applyFont="1" applyFill="1" applyBorder="1" applyAlignment="1">
      <alignment horizontal="center" vertical="center" shrinkToFit="1"/>
    </xf>
    <xf numFmtId="0" fontId="11" fillId="2" borderId="2" xfId="1" applyFont="1" applyFill="1" applyBorder="1" applyAlignment="1">
      <alignment horizontal="center" vertical="center" shrinkToFit="1"/>
    </xf>
    <xf numFmtId="0" fontId="11" fillId="2" borderId="3" xfId="1" applyFont="1" applyFill="1" applyBorder="1" applyAlignment="1">
      <alignment horizontal="center" vertical="center" shrinkToFit="1"/>
    </xf>
    <xf numFmtId="0" fontId="11" fillId="2" borderId="13" xfId="1" applyFont="1" applyFill="1" applyBorder="1" applyAlignment="1">
      <alignment horizontal="center" vertical="center" shrinkToFit="1"/>
    </xf>
    <xf numFmtId="0" fontId="11" fillId="2" borderId="12" xfId="1" applyFont="1" applyFill="1" applyBorder="1" applyAlignment="1">
      <alignment horizontal="center" vertical="center" shrinkToFit="1"/>
    </xf>
    <xf numFmtId="0" fontId="11" fillId="0" borderId="17" xfId="1" applyFont="1" applyFill="1" applyBorder="1" applyAlignment="1">
      <alignment horizontal="center" vertical="center" shrinkToFit="1"/>
    </xf>
    <xf numFmtId="0" fontId="11" fillId="2" borderId="18" xfId="1" applyFont="1" applyFill="1" applyBorder="1" applyAlignment="1">
      <alignment horizontal="center" vertical="center" shrinkToFit="1"/>
    </xf>
    <xf numFmtId="0" fontId="11" fillId="0" borderId="19" xfId="1" applyFont="1" applyFill="1" applyBorder="1" applyAlignment="1">
      <alignment horizontal="center" vertical="center" shrinkToFit="1"/>
    </xf>
    <xf numFmtId="0" fontId="11" fillId="0" borderId="20" xfId="1" applyFont="1" applyFill="1" applyBorder="1" applyAlignment="1">
      <alignment vertical="center" shrinkToFit="1"/>
    </xf>
    <xf numFmtId="0" fontId="13" fillId="0" borderId="20" xfId="0" applyFont="1" applyFill="1" applyBorder="1" applyAlignment="1">
      <alignment horizontal="left" vertical="center" shrinkToFit="1"/>
    </xf>
    <xf numFmtId="0" fontId="11" fillId="0" borderId="21" xfId="1" applyFont="1" applyFill="1" applyBorder="1" applyAlignment="1">
      <alignment horizontal="left" vertical="center" shrinkToFit="1"/>
    </xf>
    <xf numFmtId="0" fontId="11" fillId="0" borderId="22" xfId="1" applyFont="1" applyFill="1" applyBorder="1" applyAlignment="1">
      <alignment horizontal="center" vertical="center" shrinkToFit="1"/>
    </xf>
    <xf numFmtId="0" fontId="11" fillId="0" borderId="23" xfId="1" applyFont="1" applyFill="1" applyBorder="1" applyAlignment="1">
      <alignment vertical="center" shrinkToFit="1"/>
    </xf>
    <xf numFmtId="0" fontId="13" fillId="0" borderId="23" xfId="0" applyFont="1" applyFill="1" applyBorder="1" applyAlignment="1">
      <alignment horizontal="left" vertical="center" shrinkToFit="1"/>
    </xf>
    <xf numFmtId="0" fontId="11" fillId="0" borderId="24" xfId="1" applyFont="1" applyFill="1" applyBorder="1" applyAlignment="1">
      <alignment horizontal="left" vertical="center" shrinkToFit="1"/>
    </xf>
    <xf numFmtId="0" fontId="12" fillId="0" borderId="23" xfId="0" applyFont="1" applyFill="1" applyBorder="1" applyAlignment="1">
      <alignment vertical="center" wrapText="1"/>
    </xf>
    <xf numFmtId="0" fontId="12" fillId="0" borderId="24" xfId="0" applyFont="1" applyFill="1" applyBorder="1" applyAlignment="1">
      <alignment horizontal="justify" vertical="center" wrapText="1"/>
    </xf>
    <xf numFmtId="0" fontId="14" fillId="0" borderId="23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horizontal="left" vertical="center" wrapText="1"/>
    </xf>
    <xf numFmtId="0" fontId="14" fillId="0" borderId="23" xfId="0" applyFont="1" applyFill="1" applyBorder="1" applyAlignment="1">
      <alignment vertical="center" shrinkToFit="1"/>
    </xf>
    <xf numFmtId="0" fontId="14" fillId="0" borderId="24" xfId="0" applyFont="1" applyFill="1" applyBorder="1" applyAlignment="1">
      <alignment horizontal="left" vertical="center" shrinkToFit="1"/>
    </xf>
    <xf numFmtId="0" fontId="11" fillId="0" borderId="23" xfId="0" applyFont="1" applyFill="1" applyBorder="1" applyAlignment="1">
      <alignment horizontal="left" vertical="center" shrinkToFit="1"/>
    </xf>
    <xf numFmtId="0" fontId="11" fillId="0" borderId="25" xfId="1" applyFont="1" applyFill="1" applyBorder="1" applyAlignment="1">
      <alignment horizontal="center" vertical="center" shrinkToFit="1"/>
    </xf>
    <xf numFmtId="0" fontId="12" fillId="0" borderId="26" xfId="0" applyFont="1" applyFill="1" applyBorder="1" applyAlignment="1">
      <alignment vertical="center" wrapText="1"/>
    </xf>
    <xf numFmtId="0" fontId="13" fillId="0" borderId="26" xfId="0" applyFont="1" applyFill="1" applyBorder="1" applyAlignment="1">
      <alignment horizontal="left" vertical="center" shrinkToFit="1"/>
    </xf>
    <xf numFmtId="0" fontId="11" fillId="0" borderId="27" xfId="1" applyFont="1" applyFill="1" applyBorder="1" applyAlignment="1">
      <alignment horizontal="left" vertical="center" shrinkToFit="1"/>
    </xf>
    <xf numFmtId="0" fontId="12" fillId="0" borderId="27" xfId="0" applyFont="1" applyFill="1" applyBorder="1" applyAlignment="1">
      <alignment horizontal="justify" vertical="center" wrapText="1"/>
    </xf>
    <xf numFmtId="0" fontId="14" fillId="0" borderId="20" xfId="0" applyFont="1" applyFill="1" applyBorder="1" applyAlignment="1">
      <alignment vertical="center" shrinkToFit="1"/>
    </xf>
    <xf numFmtId="0" fontId="14" fillId="0" borderId="21" xfId="0" applyFont="1" applyFill="1" applyBorder="1" applyAlignment="1">
      <alignment horizontal="left" vertical="center" shrinkToFit="1"/>
    </xf>
    <xf numFmtId="0" fontId="14" fillId="0" borderId="26" xfId="0" applyFont="1" applyFill="1" applyBorder="1" applyAlignment="1">
      <alignment vertical="center" wrapText="1"/>
    </xf>
    <xf numFmtId="0" fontId="14" fillId="0" borderId="27" xfId="0" applyFont="1" applyFill="1" applyBorder="1" applyAlignment="1">
      <alignment horizontal="justify" vertical="center" wrapText="1"/>
    </xf>
    <xf numFmtId="0" fontId="13" fillId="0" borderId="20" xfId="0" applyFont="1" applyFill="1" applyBorder="1" applyAlignment="1">
      <alignment horizontal="left" vertical="top" shrinkToFit="1"/>
    </xf>
    <xf numFmtId="0" fontId="14" fillId="0" borderId="21" xfId="0" applyFont="1" applyFill="1" applyBorder="1" applyAlignment="1">
      <alignment horizontal="left" vertical="center" wrapText="1"/>
    </xf>
    <xf numFmtId="0" fontId="14" fillId="0" borderId="27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vertical="center" wrapText="1"/>
    </xf>
    <xf numFmtId="0" fontId="12" fillId="0" borderId="21" xfId="0" applyFont="1" applyFill="1" applyBorder="1" applyAlignment="1">
      <alignment horizontal="justify" vertical="center" wrapText="1"/>
    </xf>
    <xf numFmtId="0" fontId="13" fillId="0" borderId="24" xfId="0" applyFont="1" applyFill="1" applyBorder="1">
      <alignment vertical="center"/>
    </xf>
    <xf numFmtId="0" fontId="13" fillId="0" borderId="21" xfId="0" applyFont="1" applyFill="1" applyBorder="1">
      <alignment vertical="center"/>
    </xf>
    <xf numFmtId="0" fontId="13" fillId="0" borderId="27" xfId="0" applyFont="1" applyFill="1" applyBorder="1">
      <alignment vertical="center"/>
    </xf>
    <xf numFmtId="0" fontId="13" fillId="3" borderId="12" xfId="1" applyFont="1" applyFill="1" applyBorder="1" applyAlignment="1">
      <alignment horizontal="left" vertical="center" shrinkToFit="1"/>
    </xf>
    <xf numFmtId="0" fontId="16" fillId="3" borderId="12" xfId="0" applyFont="1" applyFill="1" applyBorder="1" applyAlignment="1">
      <alignment horizontal="left" vertical="center" wrapText="1"/>
    </xf>
    <xf numFmtId="0" fontId="13" fillId="3" borderId="12" xfId="0" applyFont="1" applyFill="1" applyBorder="1" applyAlignment="1">
      <alignment horizontal="justify" vertical="center" wrapText="1"/>
    </xf>
    <xf numFmtId="0" fontId="13" fillId="3" borderId="12" xfId="1" applyFont="1" applyFill="1" applyBorder="1" applyAlignment="1">
      <alignment horizontal="center" vertical="center" shrinkToFit="1"/>
    </xf>
    <xf numFmtId="0" fontId="13" fillId="3" borderId="12" xfId="0" applyFont="1" applyFill="1" applyBorder="1" applyAlignment="1">
      <alignment horizontal="left" vertical="top" shrinkToFit="1"/>
    </xf>
    <xf numFmtId="0" fontId="13" fillId="3" borderId="18" xfId="1" applyFont="1" applyFill="1" applyBorder="1" applyAlignment="1">
      <alignment horizontal="center" vertical="center" shrinkToFit="1"/>
    </xf>
    <xf numFmtId="0" fontId="13" fillId="3" borderId="18" xfId="1" applyFont="1" applyFill="1" applyBorder="1" applyAlignment="1">
      <alignment vertical="center" shrinkToFit="1"/>
    </xf>
    <xf numFmtId="0" fontId="13" fillId="3" borderId="18" xfId="0" applyFont="1" applyFill="1" applyBorder="1" applyAlignment="1">
      <alignment horizontal="left" vertical="center" shrinkToFit="1"/>
    </xf>
    <xf numFmtId="0" fontId="13" fillId="3" borderId="18" xfId="1" applyFont="1" applyFill="1" applyBorder="1" applyAlignment="1">
      <alignment horizontal="left" vertical="center" shrinkToFit="1"/>
    </xf>
    <xf numFmtId="0" fontId="14" fillId="0" borderId="26" xfId="0" applyFont="1" applyFill="1" applyBorder="1" applyAlignment="1">
      <alignment vertical="center" shrinkToFit="1"/>
    </xf>
    <xf numFmtId="0" fontId="14" fillId="0" borderId="27" xfId="0" applyFont="1" applyFill="1" applyBorder="1" applyAlignment="1">
      <alignment horizontal="left" vertical="center" shrinkToFit="1"/>
    </xf>
    <xf numFmtId="0" fontId="14" fillId="0" borderId="20" xfId="0" applyFont="1" applyFill="1" applyBorder="1" applyAlignment="1">
      <alignment vertical="center" wrapText="1"/>
    </xf>
    <xf numFmtId="0" fontId="11" fillId="0" borderId="26" xfId="1" applyFont="1" applyFill="1" applyBorder="1" applyAlignment="1">
      <alignment vertical="center" shrinkToFit="1"/>
    </xf>
    <xf numFmtId="0" fontId="14" fillId="0" borderId="24" xfId="0" applyFont="1" applyFill="1" applyBorder="1" applyAlignment="1">
      <alignment horizontal="justify" vertical="center" wrapText="1"/>
    </xf>
  </cellXfs>
  <cellStyles count="3">
    <cellStyle name="쉼표 [0] 3" xfId="2"/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14"/>
  <sheetViews>
    <sheetView workbookViewId="0">
      <selection activeCell="A8" sqref="A8:XFD8"/>
    </sheetView>
  </sheetViews>
  <sheetFormatPr defaultRowHeight="13.5"/>
  <cols>
    <col min="1" max="1" width="9" style="2"/>
    <col min="2" max="2" width="12.875" style="2" customWidth="1"/>
    <col min="3" max="3" width="11" style="2" customWidth="1"/>
    <col min="4" max="4" width="0" style="15" hidden="1" customWidth="1"/>
    <col min="5" max="5" width="14" style="2" customWidth="1"/>
    <col min="6" max="6" width="48.125" style="2" customWidth="1"/>
    <col min="7" max="8" width="9" style="2"/>
    <col min="9" max="21" width="0" style="2" hidden="1" customWidth="1"/>
    <col min="22" max="16384" width="9" style="2"/>
  </cols>
  <sheetData>
    <row r="1" spans="1:22" ht="14.25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25">
      <c r="A2" s="1"/>
      <c r="B2" s="1"/>
      <c r="C2" s="1"/>
      <c r="D2" s="14"/>
      <c r="E2" s="1"/>
      <c r="F2" s="1"/>
      <c r="G2" s="1"/>
      <c r="H2" s="1"/>
      <c r="I2" s="1"/>
      <c r="J2" s="1"/>
      <c r="K2" s="1"/>
      <c r="L2" s="1"/>
      <c r="M2" s="1"/>
      <c r="N2" s="3"/>
      <c r="O2" s="1"/>
      <c r="P2" s="1"/>
      <c r="Q2" s="1"/>
      <c r="R2" s="1"/>
      <c r="S2" s="1"/>
      <c r="T2" s="1"/>
      <c r="U2" s="1"/>
      <c r="V2" s="1"/>
    </row>
    <row r="3" spans="1:22">
      <c r="A3" s="105" t="s">
        <v>1</v>
      </c>
      <c r="B3" s="106" t="s">
        <v>2</v>
      </c>
      <c r="C3" s="107"/>
      <c r="D3" s="107"/>
      <c r="E3" s="108"/>
      <c r="F3" s="105" t="s">
        <v>3</v>
      </c>
      <c r="G3" s="105" t="s">
        <v>4</v>
      </c>
      <c r="H3" s="132"/>
      <c r="I3" s="133"/>
      <c r="J3" s="134"/>
      <c r="K3" s="105" t="s">
        <v>5</v>
      </c>
      <c r="L3" s="130" t="s">
        <v>6</v>
      </c>
      <c r="M3" s="131"/>
      <c r="N3" s="105" t="s">
        <v>7</v>
      </c>
      <c r="O3" s="105" t="s">
        <v>8</v>
      </c>
      <c r="P3" s="110"/>
      <c r="Q3" s="126" t="s">
        <v>115</v>
      </c>
      <c r="R3" s="127"/>
      <c r="S3" s="127"/>
      <c r="T3" s="128"/>
      <c r="U3" s="105" t="s">
        <v>116</v>
      </c>
      <c r="V3" s="105" t="s">
        <v>9</v>
      </c>
    </row>
    <row r="4" spans="1:22" s="13" customFormat="1">
      <c r="A4" s="16">
        <v>1</v>
      </c>
      <c r="B4" s="17"/>
      <c r="C4" s="18">
        <v>3</v>
      </c>
      <c r="D4" s="25"/>
      <c r="E4" s="111" t="s">
        <v>117</v>
      </c>
      <c r="F4" s="112" t="s">
        <v>118</v>
      </c>
      <c r="G4" s="20"/>
      <c r="H4" s="21"/>
      <c r="I4" s="22"/>
      <c r="J4" s="22"/>
      <c r="K4" s="16"/>
      <c r="L4" s="21"/>
      <c r="M4" s="21"/>
      <c r="N4" s="22"/>
      <c r="O4" s="22"/>
      <c r="P4" s="22"/>
      <c r="Q4" s="113"/>
      <c r="R4" s="23"/>
      <c r="S4" s="113"/>
      <c r="T4" s="113"/>
      <c r="U4" s="21"/>
      <c r="V4" s="24"/>
    </row>
    <row r="5" spans="1:22" s="13" customFormat="1">
      <c r="A5" s="16">
        <v>2</v>
      </c>
      <c r="B5" s="17"/>
      <c r="C5" s="18">
        <v>4</v>
      </c>
      <c r="D5" s="19"/>
      <c r="E5" s="111" t="s">
        <v>117</v>
      </c>
      <c r="F5" s="112" t="s">
        <v>235</v>
      </c>
      <c r="G5" s="20"/>
      <c r="H5" s="21"/>
      <c r="I5" s="22"/>
      <c r="J5" s="22"/>
      <c r="K5" s="16"/>
      <c r="L5" s="21"/>
      <c r="M5" s="21"/>
      <c r="N5" s="22"/>
      <c r="O5" s="22"/>
      <c r="P5" s="22"/>
      <c r="Q5" s="113"/>
      <c r="R5" s="23"/>
      <c r="S5" s="113"/>
      <c r="T5" s="113"/>
      <c r="U5" s="21"/>
      <c r="V5" s="24"/>
    </row>
    <row r="6" spans="1:22" s="13" customFormat="1">
      <c r="A6" s="16">
        <v>3</v>
      </c>
      <c r="B6" s="25"/>
      <c r="C6" s="25">
        <v>5</v>
      </c>
      <c r="D6" s="25"/>
      <c r="E6" s="111" t="s">
        <v>117</v>
      </c>
      <c r="F6" s="125" t="s">
        <v>240</v>
      </c>
      <c r="G6" s="20"/>
      <c r="H6" s="21"/>
      <c r="I6" s="22"/>
      <c r="J6" s="22"/>
      <c r="K6" s="16"/>
      <c r="L6" s="21"/>
      <c r="M6" s="21"/>
      <c r="N6" s="22"/>
      <c r="O6" s="22"/>
      <c r="P6" s="22"/>
      <c r="Q6" s="118"/>
      <c r="R6" s="67"/>
      <c r="S6" s="118"/>
      <c r="T6" s="113"/>
      <c r="U6" s="21"/>
      <c r="V6" s="24"/>
    </row>
    <row r="7" spans="1:22" s="13" customFormat="1">
      <c r="A7" s="16">
        <v>4</v>
      </c>
      <c r="B7" s="75"/>
      <c r="C7" s="76">
        <v>6</v>
      </c>
      <c r="D7" s="75"/>
      <c r="E7" s="111" t="s">
        <v>117</v>
      </c>
      <c r="F7" s="72" t="s">
        <v>229</v>
      </c>
      <c r="G7" s="16"/>
      <c r="H7" s="21"/>
      <c r="I7" s="22"/>
      <c r="J7" s="22"/>
      <c r="K7" s="16"/>
      <c r="L7" s="21"/>
      <c r="M7" s="21"/>
      <c r="N7" s="21"/>
      <c r="O7" s="30"/>
      <c r="P7" s="22"/>
      <c r="Q7" s="115"/>
      <c r="R7" s="115"/>
      <c r="S7" s="115"/>
      <c r="T7" s="21"/>
      <c r="U7" s="21"/>
      <c r="V7" s="24"/>
    </row>
    <row r="8" spans="1:22" s="13" customFormat="1">
      <c r="A8" s="16">
        <v>5</v>
      </c>
      <c r="B8" s="75" t="s">
        <v>48</v>
      </c>
      <c r="C8" s="75">
        <v>7</v>
      </c>
      <c r="D8" s="75" t="s">
        <v>169</v>
      </c>
      <c r="E8" s="111" t="s">
        <v>117</v>
      </c>
      <c r="F8" s="63" t="s">
        <v>49</v>
      </c>
      <c r="G8" s="16">
        <v>4</v>
      </c>
      <c r="H8" s="21">
        <v>22</v>
      </c>
      <c r="I8" s="22">
        <v>21</v>
      </c>
      <c r="J8" s="22">
        <v>1</v>
      </c>
      <c r="K8" s="16" t="s">
        <v>164</v>
      </c>
      <c r="L8" s="21">
        <v>50000</v>
      </c>
      <c r="M8" s="21">
        <v>100000</v>
      </c>
      <c r="N8" s="21">
        <v>630000</v>
      </c>
      <c r="O8" s="30">
        <v>644000</v>
      </c>
      <c r="P8" s="22">
        <f>SUM(Q8:T8)</f>
        <v>644000</v>
      </c>
      <c r="Q8" s="115">
        <v>600000</v>
      </c>
      <c r="R8" s="115"/>
      <c r="S8" s="115">
        <v>44000</v>
      </c>
      <c r="T8" s="115"/>
      <c r="U8" s="21">
        <f>N8-O8</f>
        <v>-14000</v>
      </c>
      <c r="V8" s="24"/>
    </row>
    <row r="9" spans="1:22" s="13" customFormat="1">
      <c r="A9" s="16">
        <v>6</v>
      </c>
      <c r="B9" s="17"/>
      <c r="C9" s="18">
        <v>9</v>
      </c>
      <c r="D9" s="25"/>
      <c r="E9" s="111" t="s">
        <v>117</v>
      </c>
      <c r="F9" s="112" t="s">
        <v>119</v>
      </c>
      <c r="G9" s="20"/>
      <c r="H9" s="21"/>
      <c r="I9" s="22"/>
      <c r="J9" s="22"/>
      <c r="K9" s="16"/>
      <c r="L9" s="21"/>
      <c r="M9" s="21"/>
      <c r="N9" s="22"/>
      <c r="O9" s="22"/>
      <c r="P9" s="22"/>
      <c r="Q9" s="113"/>
      <c r="R9" s="23"/>
      <c r="S9" s="113"/>
      <c r="T9" s="113"/>
      <c r="U9" s="21"/>
      <c r="V9" s="24"/>
    </row>
    <row r="10" spans="1:22" s="13" customFormat="1">
      <c r="A10" s="16">
        <v>7</v>
      </c>
      <c r="B10" s="17"/>
      <c r="C10" s="18">
        <v>10</v>
      </c>
      <c r="D10" s="25"/>
      <c r="E10" s="111" t="s">
        <v>117</v>
      </c>
      <c r="F10" s="112" t="s">
        <v>235</v>
      </c>
      <c r="G10" s="20"/>
      <c r="H10" s="21"/>
      <c r="I10" s="22"/>
      <c r="J10" s="22"/>
      <c r="K10" s="16"/>
      <c r="L10" s="21"/>
      <c r="M10" s="21"/>
      <c r="N10" s="22"/>
      <c r="O10" s="22"/>
      <c r="P10" s="22"/>
      <c r="Q10" s="113"/>
      <c r="R10" s="23"/>
      <c r="S10" s="113"/>
      <c r="T10" s="113"/>
      <c r="U10" s="21"/>
      <c r="V10" s="24"/>
    </row>
    <row r="11" spans="1:22" s="13" customFormat="1">
      <c r="A11" s="16">
        <v>8</v>
      </c>
      <c r="B11" s="17"/>
      <c r="C11" s="18">
        <v>12</v>
      </c>
      <c r="D11" s="25"/>
      <c r="E11" s="111" t="s">
        <v>117</v>
      </c>
      <c r="F11" s="112" t="s">
        <v>241</v>
      </c>
      <c r="G11" s="20"/>
      <c r="H11" s="21"/>
      <c r="I11" s="22"/>
      <c r="J11" s="22"/>
      <c r="K11" s="16"/>
      <c r="L11" s="21"/>
      <c r="M11" s="21"/>
      <c r="N11" s="22"/>
      <c r="O11" s="22"/>
      <c r="P11" s="22"/>
      <c r="Q11" s="113"/>
      <c r="R11" s="23"/>
      <c r="S11" s="113"/>
      <c r="T11" s="113"/>
      <c r="U11" s="21"/>
      <c r="V11" s="24"/>
    </row>
    <row r="12" spans="1:22" s="13" customFormat="1" ht="15" customHeight="1">
      <c r="A12" s="16">
        <v>9</v>
      </c>
      <c r="B12" s="26" t="s">
        <v>120</v>
      </c>
      <c r="C12" s="27">
        <v>4</v>
      </c>
      <c r="D12" s="28" t="s">
        <v>121</v>
      </c>
      <c r="E12" s="111" t="s">
        <v>122</v>
      </c>
      <c r="F12" s="124" t="s">
        <v>113</v>
      </c>
      <c r="G12" s="16">
        <v>8</v>
      </c>
      <c r="H12" s="21">
        <v>18</v>
      </c>
      <c r="I12" s="22">
        <v>18</v>
      </c>
      <c r="J12" s="22"/>
      <c r="K12" s="16" t="s">
        <v>123</v>
      </c>
      <c r="L12" s="21">
        <v>30000</v>
      </c>
      <c r="M12" s="21">
        <v>60000</v>
      </c>
      <c r="N12" s="21">
        <v>900000</v>
      </c>
      <c r="O12" s="30">
        <v>1244000</v>
      </c>
      <c r="P12" s="22">
        <f>SUM(Q12:T12)</f>
        <v>1244000</v>
      </c>
      <c r="Q12" s="31">
        <v>1200000</v>
      </c>
      <c r="R12" s="31"/>
      <c r="S12" s="21">
        <v>44000</v>
      </c>
      <c r="T12" s="21"/>
      <c r="U12" s="21">
        <f>N12-O12</f>
        <v>-344000</v>
      </c>
      <c r="V12" s="24"/>
    </row>
    <row r="13" spans="1:22" s="13" customFormat="1" ht="15" customHeight="1">
      <c r="A13" s="16">
        <v>10</v>
      </c>
      <c r="B13" s="32"/>
      <c r="C13" s="32">
        <v>6</v>
      </c>
      <c r="D13" s="33"/>
      <c r="E13" s="111" t="s">
        <v>122</v>
      </c>
      <c r="F13" s="34" t="s">
        <v>112</v>
      </c>
      <c r="G13" s="16"/>
      <c r="H13" s="21"/>
      <c r="I13" s="22"/>
      <c r="J13" s="22"/>
      <c r="K13" s="16"/>
      <c r="L13" s="21"/>
      <c r="M13" s="21"/>
      <c r="N13" s="21"/>
      <c r="O13" s="30"/>
      <c r="P13" s="22"/>
      <c r="Q13" s="35"/>
      <c r="R13" s="35"/>
      <c r="S13" s="36"/>
      <c r="T13" s="36"/>
      <c r="U13" s="21"/>
      <c r="V13" s="24"/>
    </row>
    <row r="14" spans="1:22" s="13" customFormat="1">
      <c r="A14" s="16">
        <v>11</v>
      </c>
      <c r="B14" s="17"/>
      <c r="C14" s="18">
        <v>9</v>
      </c>
      <c r="D14" s="25"/>
      <c r="E14" s="111" t="s">
        <v>122</v>
      </c>
      <c r="F14" s="112" t="s">
        <v>228</v>
      </c>
      <c r="G14" s="20"/>
      <c r="H14" s="21"/>
      <c r="I14" s="22"/>
      <c r="J14" s="22"/>
      <c r="K14" s="16"/>
      <c r="L14" s="21"/>
      <c r="M14" s="21"/>
      <c r="N14" s="22"/>
      <c r="O14" s="22"/>
      <c r="P14" s="22"/>
      <c r="Q14" s="113"/>
      <c r="R14" s="23"/>
      <c r="S14" s="113"/>
      <c r="T14" s="113"/>
      <c r="U14" s="21"/>
      <c r="V14" s="24"/>
    </row>
    <row r="15" spans="1:22" s="13" customFormat="1">
      <c r="A15" s="16">
        <v>12</v>
      </c>
      <c r="B15" s="37" t="s">
        <v>87</v>
      </c>
      <c r="C15" s="38">
        <v>10</v>
      </c>
      <c r="D15" s="37" t="s">
        <v>88</v>
      </c>
      <c r="E15" s="111" t="s">
        <v>122</v>
      </c>
      <c r="F15" s="39" t="s">
        <v>89</v>
      </c>
      <c r="G15" s="20">
        <v>4</v>
      </c>
      <c r="H15" s="21">
        <v>22</v>
      </c>
      <c r="I15" s="22">
        <v>20</v>
      </c>
      <c r="J15" s="22">
        <v>2</v>
      </c>
      <c r="K15" s="16"/>
      <c r="L15" s="21"/>
      <c r="M15" s="21"/>
      <c r="N15" s="22">
        <v>720000</v>
      </c>
      <c r="O15" s="22">
        <v>644000</v>
      </c>
      <c r="P15" s="22">
        <f>SUM(Q15:T15)</f>
        <v>644000</v>
      </c>
      <c r="Q15" s="115">
        <v>600000</v>
      </c>
      <c r="R15" s="115"/>
      <c r="S15" s="115">
        <v>44000</v>
      </c>
      <c r="T15" s="113"/>
      <c r="U15" s="21">
        <f>N15-O15</f>
        <v>76000</v>
      </c>
      <c r="V15" s="24"/>
    </row>
    <row r="16" spans="1:22" s="13" customFormat="1">
      <c r="A16" s="16">
        <v>13</v>
      </c>
      <c r="B16" s="37"/>
      <c r="C16" s="37">
        <v>1</v>
      </c>
      <c r="D16" s="37"/>
      <c r="E16" s="111" t="s">
        <v>110</v>
      </c>
      <c r="F16" s="40" t="s">
        <v>124</v>
      </c>
      <c r="G16" s="20"/>
      <c r="H16" s="21"/>
      <c r="I16" s="22"/>
      <c r="J16" s="22"/>
      <c r="K16" s="16"/>
      <c r="L16" s="21"/>
      <c r="M16" s="21"/>
      <c r="N16" s="22"/>
      <c r="O16" s="22"/>
      <c r="P16" s="22"/>
      <c r="Q16" s="115"/>
      <c r="R16" s="115"/>
      <c r="S16" s="115"/>
      <c r="T16" s="115"/>
      <c r="U16" s="21"/>
      <c r="V16" s="24"/>
    </row>
    <row r="17" spans="1:22" s="13" customFormat="1">
      <c r="A17" s="16">
        <v>14</v>
      </c>
      <c r="B17" s="32" t="s">
        <v>125</v>
      </c>
      <c r="C17" s="32">
        <v>4</v>
      </c>
      <c r="D17" s="33" t="s">
        <v>126</v>
      </c>
      <c r="E17" s="111" t="s">
        <v>110</v>
      </c>
      <c r="F17" s="41" t="s">
        <v>13</v>
      </c>
      <c r="G17" s="16">
        <v>8</v>
      </c>
      <c r="H17" s="21">
        <v>17</v>
      </c>
      <c r="I17" s="22">
        <v>11</v>
      </c>
      <c r="J17" s="22">
        <v>6</v>
      </c>
      <c r="K17" s="16" t="s">
        <v>127</v>
      </c>
      <c r="L17" s="21">
        <v>30000</v>
      </c>
      <c r="M17" s="21">
        <v>60000</v>
      </c>
      <c r="N17" s="21">
        <v>1150000</v>
      </c>
      <c r="O17" s="30">
        <v>1158000</v>
      </c>
      <c r="P17" s="22">
        <f>SUM(Q17:T17)</f>
        <v>1158000</v>
      </c>
      <c r="Q17" s="35">
        <v>960000</v>
      </c>
      <c r="R17" s="35">
        <v>154000</v>
      </c>
      <c r="S17" s="35">
        <v>44000</v>
      </c>
      <c r="T17" s="36"/>
      <c r="U17" s="21">
        <f>N17-O17</f>
        <v>-8000</v>
      </c>
      <c r="V17" s="24"/>
    </row>
    <row r="18" spans="1:22" s="13" customFormat="1">
      <c r="A18" s="16">
        <v>15</v>
      </c>
      <c r="B18" s="42" t="s">
        <v>42</v>
      </c>
      <c r="C18" s="43">
        <v>8</v>
      </c>
      <c r="D18" s="44" t="s">
        <v>128</v>
      </c>
      <c r="E18" s="111" t="s">
        <v>110</v>
      </c>
      <c r="F18" s="45" t="s">
        <v>129</v>
      </c>
      <c r="G18" s="16">
        <v>4</v>
      </c>
      <c r="H18" s="21">
        <v>19</v>
      </c>
      <c r="I18" s="22">
        <v>16</v>
      </c>
      <c r="J18" s="22">
        <v>3</v>
      </c>
      <c r="K18" s="16" t="s">
        <v>127</v>
      </c>
      <c r="L18" s="21">
        <v>30000</v>
      </c>
      <c r="M18" s="21">
        <v>60000</v>
      </c>
      <c r="N18" s="21">
        <v>660000</v>
      </c>
      <c r="O18" s="30">
        <v>634000</v>
      </c>
      <c r="P18" s="22">
        <f>SUM(Q18:T18)</f>
        <v>634000</v>
      </c>
      <c r="Q18" s="113">
        <v>480000</v>
      </c>
      <c r="R18" s="113">
        <v>110000</v>
      </c>
      <c r="S18" s="113">
        <v>44000</v>
      </c>
      <c r="T18" s="113"/>
      <c r="U18" s="21">
        <f>N18-O18</f>
        <v>26000</v>
      </c>
      <c r="V18" s="24"/>
    </row>
    <row r="19" spans="1:22" s="13" customFormat="1">
      <c r="A19" s="16">
        <v>16</v>
      </c>
      <c r="B19" s="42"/>
      <c r="C19" s="43">
        <v>10</v>
      </c>
      <c r="D19" s="44" t="s">
        <v>128</v>
      </c>
      <c r="E19" s="111" t="s">
        <v>110</v>
      </c>
      <c r="F19" s="39" t="s">
        <v>60</v>
      </c>
      <c r="G19" s="16"/>
      <c r="H19" s="21"/>
      <c r="I19" s="22"/>
      <c r="J19" s="22"/>
      <c r="K19" s="16"/>
      <c r="L19" s="21"/>
      <c r="M19" s="21"/>
      <c r="N19" s="21"/>
      <c r="O19" s="30"/>
      <c r="P19" s="22"/>
      <c r="Q19" s="113"/>
      <c r="R19" s="113"/>
      <c r="S19" s="113"/>
      <c r="T19" s="113"/>
      <c r="U19" s="21"/>
      <c r="V19" s="24"/>
    </row>
    <row r="20" spans="1:22" s="13" customFormat="1">
      <c r="A20" s="16">
        <v>17</v>
      </c>
      <c r="B20" s="42"/>
      <c r="C20" s="43">
        <v>11</v>
      </c>
      <c r="D20" s="44"/>
      <c r="E20" s="111" t="s">
        <v>110</v>
      </c>
      <c r="F20" s="45" t="s">
        <v>310</v>
      </c>
      <c r="G20" s="16"/>
      <c r="H20" s="21"/>
      <c r="I20" s="22"/>
      <c r="J20" s="22"/>
      <c r="K20" s="16"/>
      <c r="L20" s="21"/>
      <c r="M20" s="21"/>
      <c r="N20" s="21"/>
      <c r="O20" s="30"/>
      <c r="P20" s="22"/>
      <c r="Q20" s="113"/>
      <c r="R20" s="113"/>
      <c r="S20" s="113"/>
      <c r="T20" s="113"/>
      <c r="U20" s="21"/>
      <c r="V20" s="24"/>
    </row>
    <row r="21" spans="1:22" s="13" customFormat="1">
      <c r="A21" s="16">
        <v>18</v>
      </c>
      <c r="B21" s="17"/>
      <c r="C21" s="18">
        <v>1</v>
      </c>
      <c r="D21" s="19"/>
      <c r="E21" s="116" t="s">
        <v>109</v>
      </c>
      <c r="F21" s="45" t="s">
        <v>111</v>
      </c>
      <c r="G21" s="20"/>
      <c r="H21" s="21"/>
      <c r="I21" s="22"/>
      <c r="J21" s="22"/>
      <c r="K21" s="16"/>
      <c r="L21" s="21"/>
      <c r="M21" s="21"/>
      <c r="N21" s="22"/>
      <c r="O21" s="22"/>
      <c r="P21" s="22"/>
      <c r="Q21" s="113"/>
      <c r="R21" s="113"/>
      <c r="S21" s="113"/>
      <c r="T21" s="113"/>
      <c r="U21" s="21"/>
      <c r="V21" s="24"/>
    </row>
    <row r="22" spans="1:22" s="13" customFormat="1">
      <c r="A22" s="16">
        <v>19</v>
      </c>
      <c r="B22" s="46" t="s">
        <v>130</v>
      </c>
      <c r="C22" s="47">
        <v>3</v>
      </c>
      <c r="D22" s="28" t="s">
        <v>11</v>
      </c>
      <c r="E22" s="111" t="s">
        <v>109</v>
      </c>
      <c r="F22" s="48" t="s">
        <v>131</v>
      </c>
      <c r="G22" s="16">
        <v>4</v>
      </c>
      <c r="H22" s="21">
        <v>48</v>
      </c>
      <c r="I22" s="22">
        <v>39</v>
      </c>
      <c r="J22" s="22">
        <v>9</v>
      </c>
      <c r="K22" s="16" t="s">
        <v>132</v>
      </c>
      <c r="L22" s="21">
        <v>50000</v>
      </c>
      <c r="M22" s="21">
        <v>100000</v>
      </c>
      <c r="N22" s="21">
        <v>1590000</v>
      </c>
      <c r="O22" s="21">
        <v>683930</v>
      </c>
      <c r="P22" s="22">
        <f>SUM(Q22:T22)</f>
        <v>683930</v>
      </c>
      <c r="Q22" s="21">
        <v>480000</v>
      </c>
      <c r="R22" s="49">
        <v>96800</v>
      </c>
      <c r="S22" s="21">
        <v>44000</v>
      </c>
      <c r="T22" s="21">
        <v>63130</v>
      </c>
      <c r="U22" s="21">
        <f>N22-O22</f>
        <v>906070</v>
      </c>
      <c r="V22" s="24"/>
    </row>
    <row r="23" spans="1:22" s="13" customFormat="1">
      <c r="A23" s="16">
        <v>20</v>
      </c>
      <c r="B23" s="42" t="s">
        <v>22</v>
      </c>
      <c r="C23" s="43">
        <v>5</v>
      </c>
      <c r="D23" s="28" t="s">
        <v>133</v>
      </c>
      <c r="E23" s="111" t="s">
        <v>109</v>
      </c>
      <c r="F23" s="45" t="s">
        <v>23</v>
      </c>
      <c r="G23" s="16">
        <v>4</v>
      </c>
      <c r="H23" s="21">
        <v>25</v>
      </c>
      <c r="I23" s="22">
        <v>16</v>
      </c>
      <c r="J23" s="22">
        <v>9</v>
      </c>
      <c r="K23" s="16" t="s">
        <v>132</v>
      </c>
      <c r="L23" s="21">
        <v>30000</v>
      </c>
      <c r="M23" s="21">
        <v>60000</v>
      </c>
      <c r="N23" s="21">
        <v>960000</v>
      </c>
      <c r="O23" s="30">
        <v>573500</v>
      </c>
      <c r="P23" s="22">
        <f>SUM(Q23:T23)</f>
        <v>573500</v>
      </c>
      <c r="Q23" s="113">
        <v>480000</v>
      </c>
      <c r="R23" s="117">
        <v>49500</v>
      </c>
      <c r="S23" s="113">
        <v>44000</v>
      </c>
      <c r="T23" s="31"/>
      <c r="U23" s="21">
        <f>N23-O23</f>
        <v>386500</v>
      </c>
      <c r="V23" s="24"/>
    </row>
    <row r="24" spans="1:22" s="13" customFormat="1">
      <c r="A24" s="16">
        <v>21</v>
      </c>
      <c r="B24" s="26" t="s">
        <v>134</v>
      </c>
      <c r="C24" s="27">
        <v>8</v>
      </c>
      <c r="D24" s="28" t="s">
        <v>135</v>
      </c>
      <c r="E24" s="111" t="s">
        <v>109</v>
      </c>
      <c r="F24" s="29" t="s">
        <v>18</v>
      </c>
      <c r="G24" s="16">
        <v>4</v>
      </c>
      <c r="H24" s="21">
        <v>20</v>
      </c>
      <c r="I24" s="22">
        <v>14</v>
      </c>
      <c r="J24" s="22">
        <v>6</v>
      </c>
      <c r="K24" s="16" t="s">
        <v>132</v>
      </c>
      <c r="L24" s="21">
        <v>50000</v>
      </c>
      <c r="M24" s="21">
        <v>100000</v>
      </c>
      <c r="N24" s="21">
        <v>780000</v>
      </c>
      <c r="O24" s="30">
        <v>557000</v>
      </c>
      <c r="P24" s="22">
        <f>SUM(Q24:T24)</f>
        <v>557000</v>
      </c>
      <c r="Q24" s="31">
        <v>480000</v>
      </c>
      <c r="R24" s="50">
        <v>33000</v>
      </c>
      <c r="S24" s="31">
        <v>44000</v>
      </c>
      <c r="T24" s="21"/>
      <c r="U24" s="21">
        <f>N24-O24</f>
        <v>223000</v>
      </c>
      <c r="V24" s="24"/>
    </row>
    <row r="25" spans="1:22" s="13" customFormat="1">
      <c r="A25" s="16">
        <v>22</v>
      </c>
      <c r="B25" s="42" t="s">
        <v>36</v>
      </c>
      <c r="C25" s="43">
        <v>10</v>
      </c>
      <c r="D25" s="44" t="s">
        <v>133</v>
      </c>
      <c r="E25" s="111" t="s">
        <v>109</v>
      </c>
      <c r="F25" s="45" t="s">
        <v>37</v>
      </c>
      <c r="G25" s="16">
        <v>4</v>
      </c>
      <c r="H25" s="21">
        <v>19</v>
      </c>
      <c r="I25" s="22">
        <v>16</v>
      </c>
      <c r="J25" s="22">
        <v>3</v>
      </c>
      <c r="K25" s="16" t="s">
        <v>132</v>
      </c>
      <c r="L25" s="21">
        <v>30000</v>
      </c>
      <c r="M25" s="21">
        <v>60000</v>
      </c>
      <c r="N25" s="21">
        <v>600000</v>
      </c>
      <c r="O25" s="30">
        <v>524000</v>
      </c>
      <c r="P25" s="22">
        <f>SUM(Q25:T25)</f>
        <v>524000</v>
      </c>
      <c r="Q25" s="113">
        <v>480000</v>
      </c>
      <c r="R25" s="117"/>
      <c r="S25" s="21">
        <v>44000</v>
      </c>
      <c r="T25" s="113"/>
      <c r="U25" s="21">
        <f>N25-O25</f>
        <v>76000</v>
      </c>
      <c r="V25" s="24"/>
    </row>
    <row r="26" spans="1:22" s="13" customFormat="1">
      <c r="A26" s="16">
        <v>23</v>
      </c>
      <c r="B26" s="42"/>
      <c r="C26" s="43">
        <v>11</v>
      </c>
      <c r="D26" s="44" t="s">
        <v>133</v>
      </c>
      <c r="E26" s="111" t="s">
        <v>109</v>
      </c>
      <c r="F26" s="51" t="s">
        <v>136</v>
      </c>
      <c r="G26" s="16"/>
      <c r="H26" s="21"/>
      <c r="I26" s="22"/>
      <c r="J26" s="22"/>
      <c r="K26" s="16"/>
      <c r="L26" s="21"/>
      <c r="M26" s="21"/>
      <c r="N26" s="21"/>
      <c r="O26" s="30"/>
      <c r="P26" s="22"/>
      <c r="Q26" s="113"/>
      <c r="R26" s="117"/>
      <c r="S26" s="21"/>
      <c r="T26" s="113"/>
      <c r="U26" s="21"/>
      <c r="V26" s="24"/>
    </row>
    <row r="27" spans="1:22" s="13" customFormat="1">
      <c r="A27" s="16">
        <v>24</v>
      </c>
      <c r="B27" s="46" t="s">
        <v>137</v>
      </c>
      <c r="C27" s="47">
        <v>1</v>
      </c>
      <c r="D27" s="52" t="s">
        <v>138</v>
      </c>
      <c r="E27" s="111" t="s">
        <v>108</v>
      </c>
      <c r="F27" s="53" t="s">
        <v>139</v>
      </c>
      <c r="G27" s="16">
        <v>4</v>
      </c>
      <c r="H27" s="21">
        <v>52</v>
      </c>
      <c r="I27" s="22">
        <v>33</v>
      </c>
      <c r="J27" s="22">
        <v>19</v>
      </c>
      <c r="K27" s="16" t="s">
        <v>132</v>
      </c>
      <c r="L27" s="21">
        <v>30000</v>
      </c>
      <c r="M27" s="21">
        <v>60000</v>
      </c>
      <c r="N27" s="21">
        <v>2130000</v>
      </c>
      <c r="O27" s="21">
        <v>619090</v>
      </c>
      <c r="P27" s="22">
        <f>SUM(Q27:T27)</f>
        <v>619090</v>
      </c>
      <c r="Q27" s="21">
        <v>480000</v>
      </c>
      <c r="R27" s="54"/>
      <c r="S27" s="21">
        <v>44000</v>
      </c>
      <c r="T27" s="21">
        <v>95090</v>
      </c>
      <c r="U27" s="21">
        <f>N27-O27</f>
        <v>1510910</v>
      </c>
      <c r="V27" s="24"/>
    </row>
    <row r="28" spans="1:22" s="13" customFormat="1">
      <c r="A28" s="16">
        <v>25</v>
      </c>
      <c r="B28" s="46" t="s">
        <v>140</v>
      </c>
      <c r="C28" s="47">
        <v>1</v>
      </c>
      <c r="D28" s="28" t="s">
        <v>138</v>
      </c>
      <c r="E28" s="111" t="s">
        <v>108</v>
      </c>
      <c r="F28" s="48" t="s">
        <v>141</v>
      </c>
      <c r="G28" s="16">
        <v>8</v>
      </c>
      <c r="H28" s="21">
        <v>32</v>
      </c>
      <c r="I28" s="22">
        <v>15</v>
      </c>
      <c r="J28" s="22">
        <v>17</v>
      </c>
      <c r="K28" s="16" t="s">
        <v>132</v>
      </c>
      <c r="L28" s="21">
        <v>30000</v>
      </c>
      <c r="M28" s="21">
        <v>60000</v>
      </c>
      <c r="N28" s="21">
        <v>2450000</v>
      </c>
      <c r="O28" s="21">
        <v>2058390</v>
      </c>
      <c r="P28" s="22">
        <f>SUM(Q28:T28)</f>
        <v>2058390</v>
      </c>
      <c r="Q28" s="21">
        <v>960000</v>
      </c>
      <c r="R28" s="54">
        <v>940500</v>
      </c>
      <c r="S28" s="21">
        <v>44000</v>
      </c>
      <c r="T28" s="21">
        <v>113890</v>
      </c>
      <c r="U28" s="21">
        <f>N28-O28</f>
        <v>391610</v>
      </c>
      <c r="V28" s="24"/>
    </row>
    <row r="29" spans="1:22" s="13" customFormat="1">
      <c r="A29" s="16">
        <v>26</v>
      </c>
      <c r="B29" s="46" t="s">
        <v>142</v>
      </c>
      <c r="C29" s="47">
        <v>2</v>
      </c>
      <c r="D29" s="28" t="s">
        <v>143</v>
      </c>
      <c r="E29" s="111" t="s">
        <v>108</v>
      </c>
      <c r="F29" s="48" t="s">
        <v>144</v>
      </c>
      <c r="G29" s="16">
        <v>4</v>
      </c>
      <c r="H29" s="21">
        <v>39</v>
      </c>
      <c r="I29" s="22">
        <v>27</v>
      </c>
      <c r="J29" s="22">
        <v>12</v>
      </c>
      <c r="K29" s="16" t="s">
        <v>132</v>
      </c>
      <c r="L29" s="21">
        <v>30000</v>
      </c>
      <c r="M29" s="21">
        <v>60000</v>
      </c>
      <c r="N29" s="21">
        <v>1530000</v>
      </c>
      <c r="O29" s="21">
        <v>764000</v>
      </c>
      <c r="P29" s="22">
        <f>SUM(Q29:T29)</f>
        <v>764000</v>
      </c>
      <c r="Q29" s="21">
        <v>480000</v>
      </c>
      <c r="R29" s="49">
        <v>240000</v>
      </c>
      <c r="S29" s="21">
        <v>44000</v>
      </c>
      <c r="T29" s="21"/>
      <c r="U29" s="21">
        <f>N29-O29</f>
        <v>766000</v>
      </c>
      <c r="V29" s="24"/>
    </row>
    <row r="30" spans="1:22" s="13" customFormat="1">
      <c r="A30" s="16">
        <v>27</v>
      </c>
      <c r="B30" s="17" t="s">
        <v>74</v>
      </c>
      <c r="C30" s="18">
        <v>2</v>
      </c>
      <c r="D30" s="55" t="s">
        <v>145</v>
      </c>
      <c r="E30" s="111" t="s">
        <v>108</v>
      </c>
      <c r="F30" s="56" t="s">
        <v>75</v>
      </c>
      <c r="G30" s="16">
        <v>4</v>
      </c>
      <c r="H30" s="21">
        <v>37</v>
      </c>
      <c r="I30" s="22">
        <v>23</v>
      </c>
      <c r="J30" s="22">
        <v>14</v>
      </c>
      <c r="K30" s="16"/>
      <c r="L30" s="21"/>
      <c r="M30" s="21"/>
      <c r="N30" s="22">
        <v>1530000</v>
      </c>
      <c r="O30" s="22">
        <v>914820</v>
      </c>
      <c r="P30" s="22">
        <f>SUM(Q30:T30)</f>
        <v>914820</v>
      </c>
      <c r="Q30" s="113">
        <v>480000</v>
      </c>
      <c r="R30" s="117">
        <v>320000</v>
      </c>
      <c r="S30" s="113">
        <v>44000</v>
      </c>
      <c r="T30" s="113">
        <v>70820</v>
      </c>
      <c r="U30" s="21">
        <f>N30-O30</f>
        <v>615180</v>
      </c>
      <c r="V30" s="24"/>
    </row>
    <row r="31" spans="1:22" s="13" customFormat="1">
      <c r="A31" s="16">
        <v>28</v>
      </c>
      <c r="B31" s="42" t="s">
        <v>19</v>
      </c>
      <c r="C31" s="43">
        <v>2</v>
      </c>
      <c r="D31" s="28" t="s">
        <v>138</v>
      </c>
      <c r="E31" s="111" t="s">
        <v>108</v>
      </c>
      <c r="F31" s="45" t="s">
        <v>224</v>
      </c>
      <c r="G31" s="16">
        <v>4</v>
      </c>
      <c r="H31" s="21">
        <v>32</v>
      </c>
      <c r="I31" s="22">
        <v>26</v>
      </c>
      <c r="J31" s="22">
        <v>6</v>
      </c>
      <c r="K31" s="16" t="s">
        <v>132</v>
      </c>
      <c r="L31" s="21">
        <v>30000</v>
      </c>
      <c r="M31" s="21">
        <v>60000</v>
      </c>
      <c r="N31" s="21">
        <v>1140000</v>
      </c>
      <c r="O31" s="30">
        <v>798100</v>
      </c>
      <c r="P31" s="22">
        <f>SUM(Q31:T31)</f>
        <v>798100</v>
      </c>
      <c r="Q31" s="113">
        <v>480000</v>
      </c>
      <c r="R31" s="117">
        <v>274100</v>
      </c>
      <c r="S31" s="113">
        <v>44000</v>
      </c>
      <c r="T31" s="21"/>
      <c r="U31" s="21">
        <f>N31-O31</f>
        <v>341900</v>
      </c>
      <c r="V31" s="24"/>
    </row>
    <row r="32" spans="1:22" s="13" customFormat="1">
      <c r="A32" s="16">
        <v>29</v>
      </c>
      <c r="B32" s="42"/>
      <c r="C32" s="43">
        <v>3</v>
      </c>
      <c r="D32" s="28"/>
      <c r="E32" s="111" t="s">
        <v>108</v>
      </c>
      <c r="F32" s="57" t="s">
        <v>223</v>
      </c>
      <c r="G32" s="16"/>
      <c r="H32" s="21"/>
      <c r="I32" s="22"/>
      <c r="J32" s="22"/>
      <c r="K32" s="16"/>
      <c r="L32" s="21"/>
      <c r="M32" s="21"/>
      <c r="N32" s="21"/>
      <c r="O32" s="30"/>
      <c r="P32" s="22"/>
      <c r="Q32" s="113"/>
      <c r="R32" s="117"/>
      <c r="S32" s="113"/>
      <c r="T32" s="21"/>
      <c r="U32" s="21"/>
      <c r="V32" s="24"/>
    </row>
    <row r="33" spans="1:22" s="13" customFormat="1" ht="27">
      <c r="A33" s="16">
        <v>30</v>
      </c>
      <c r="B33" s="42" t="s">
        <v>47</v>
      </c>
      <c r="C33" s="43">
        <v>3</v>
      </c>
      <c r="D33" s="44" t="s">
        <v>143</v>
      </c>
      <c r="E33" s="111" t="s">
        <v>146</v>
      </c>
      <c r="F33" s="45" t="s">
        <v>147</v>
      </c>
      <c r="G33" s="16">
        <v>4</v>
      </c>
      <c r="H33" s="21">
        <v>39</v>
      </c>
      <c r="I33" s="22">
        <v>27</v>
      </c>
      <c r="J33" s="22">
        <v>12</v>
      </c>
      <c r="K33" s="16" t="s">
        <v>132</v>
      </c>
      <c r="L33" s="21">
        <v>30000</v>
      </c>
      <c r="M33" s="21">
        <v>60000</v>
      </c>
      <c r="N33" s="21">
        <v>1440000</v>
      </c>
      <c r="O33" s="30">
        <v>901050</v>
      </c>
      <c r="P33" s="22">
        <f>SUM(Q33:T33)</f>
        <v>901050</v>
      </c>
      <c r="Q33" s="113">
        <v>480000</v>
      </c>
      <c r="R33" s="117">
        <v>350000</v>
      </c>
      <c r="S33" s="113">
        <v>44000</v>
      </c>
      <c r="T33" s="113">
        <v>27050</v>
      </c>
      <c r="U33" s="21">
        <f>N33-O33</f>
        <v>538950</v>
      </c>
      <c r="V33" s="24"/>
    </row>
    <row r="34" spans="1:22" s="13" customFormat="1">
      <c r="A34" s="16">
        <v>31</v>
      </c>
      <c r="B34" s="55"/>
      <c r="C34" s="43">
        <v>3</v>
      </c>
      <c r="D34" s="44"/>
      <c r="E34" s="111" t="s">
        <v>146</v>
      </c>
      <c r="F34" s="58" t="s">
        <v>148</v>
      </c>
      <c r="G34" s="16"/>
      <c r="H34" s="21"/>
      <c r="I34" s="22"/>
      <c r="J34" s="22"/>
      <c r="K34" s="16"/>
      <c r="L34" s="21"/>
      <c r="M34" s="21"/>
      <c r="N34" s="21"/>
      <c r="O34" s="30"/>
      <c r="P34" s="22"/>
      <c r="Q34" s="113"/>
      <c r="R34" s="117"/>
      <c r="S34" s="113"/>
      <c r="T34" s="113"/>
      <c r="U34" s="21"/>
      <c r="V34" s="24"/>
    </row>
    <row r="35" spans="1:22" s="13" customFormat="1">
      <c r="A35" s="16">
        <v>32</v>
      </c>
      <c r="B35" s="59" t="s">
        <v>149</v>
      </c>
      <c r="C35" s="27">
        <v>4</v>
      </c>
      <c r="D35" s="28" t="s">
        <v>145</v>
      </c>
      <c r="E35" s="111" t="s">
        <v>108</v>
      </c>
      <c r="F35" s="60" t="s">
        <v>15</v>
      </c>
      <c r="G35" s="16">
        <v>4</v>
      </c>
      <c r="H35" s="21">
        <v>36</v>
      </c>
      <c r="I35" s="22">
        <v>23</v>
      </c>
      <c r="J35" s="22">
        <v>13</v>
      </c>
      <c r="K35" s="16" t="s">
        <v>132</v>
      </c>
      <c r="L35" s="21">
        <v>30000</v>
      </c>
      <c r="M35" s="21">
        <v>60000</v>
      </c>
      <c r="N35" s="21">
        <v>1410000</v>
      </c>
      <c r="O35" s="30">
        <v>923646</v>
      </c>
      <c r="P35" s="22">
        <f>SUM(Q35:T35)</f>
        <v>923646</v>
      </c>
      <c r="Q35" s="31">
        <v>480000</v>
      </c>
      <c r="R35" s="31">
        <v>317800</v>
      </c>
      <c r="S35" s="31">
        <v>44000</v>
      </c>
      <c r="T35" s="31">
        <v>81846</v>
      </c>
      <c r="U35" s="21">
        <f>N35-O35</f>
        <v>486354</v>
      </c>
      <c r="V35" s="24"/>
    </row>
    <row r="36" spans="1:22" s="13" customFormat="1">
      <c r="A36" s="16">
        <v>33</v>
      </c>
      <c r="B36" s="59"/>
      <c r="C36" s="27">
        <v>4</v>
      </c>
      <c r="D36" s="28" t="s">
        <v>145</v>
      </c>
      <c r="E36" s="111" t="s">
        <v>108</v>
      </c>
      <c r="F36" s="57" t="s">
        <v>150</v>
      </c>
      <c r="G36" s="16"/>
      <c r="H36" s="21"/>
      <c r="I36" s="22"/>
      <c r="J36" s="22"/>
      <c r="K36" s="16"/>
      <c r="L36" s="21"/>
      <c r="M36" s="21"/>
      <c r="N36" s="21"/>
      <c r="O36" s="30"/>
      <c r="P36" s="22"/>
      <c r="Q36" s="31"/>
      <c r="R36" s="31"/>
      <c r="S36" s="31"/>
      <c r="T36" s="31"/>
      <c r="U36" s="21"/>
      <c r="V36" s="24"/>
    </row>
    <row r="37" spans="1:22" s="13" customFormat="1">
      <c r="A37" s="16">
        <v>34</v>
      </c>
      <c r="B37" s="61" t="s">
        <v>56</v>
      </c>
      <c r="C37" s="18">
        <v>5</v>
      </c>
      <c r="D37" s="44" t="s">
        <v>151</v>
      </c>
      <c r="E37" s="111" t="s">
        <v>108</v>
      </c>
      <c r="F37" s="39" t="s">
        <v>57</v>
      </c>
      <c r="G37" s="16">
        <v>4</v>
      </c>
      <c r="H37" s="21">
        <v>28</v>
      </c>
      <c r="I37" s="22">
        <v>17</v>
      </c>
      <c r="J37" s="22">
        <v>11</v>
      </c>
      <c r="K37" s="16" t="s">
        <v>132</v>
      </c>
      <c r="L37" s="21">
        <v>30000</v>
      </c>
      <c r="M37" s="21">
        <v>60000</v>
      </c>
      <c r="N37" s="22">
        <v>1170000</v>
      </c>
      <c r="O37" s="22">
        <v>793830</v>
      </c>
      <c r="P37" s="22">
        <f>SUM(Q37:T37)</f>
        <v>793830</v>
      </c>
      <c r="Q37" s="113">
        <v>480000</v>
      </c>
      <c r="R37" s="113">
        <v>210000</v>
      </c>
      <c r="S37" s="113">
        <v>44000</v>
      </c>
      <c r="T37" s="113">
        <v>59830</v>
      </c>
      <c r="U37" s="21">
        <f>N37-O37</f>
        <v>376170</v>
      </c>
      <c r="V37" s="24"/>
    </row>
    <row r="38" spans="1:22" s="13" customFormat="1">
      <c r="A38" s="16">
        <v>35</v>
      </c>
      <c r="B38" s="61"/>
      <c r="C38" s="18">
        <v>5</v>
      </c>
      <c r="D38" s="44"/>
      <c r="E38" s="111" t="s">
        <v>108</v>
      </c>
      <c r="F38" s="40" t="s">
        <v>227</v>
      </c>
      <c r="G38" s="16"/>
      <c r="H38" s="21"/>
      <c r="I38" s="22"/>
      <c r="J38" s="22"/>
      <c r="K38" s="16"/>
      <c r="L38" s="21"/>
      <c r="M38" s="21"/>
      <c r="N38" s="22"/>
      <c r="O38" s="22"/>
      <c r="P38" s="22"/>
      <c r="Q38" s="113"/>
      <c r="R38" s="113"/>
      <c r="S38" s="113"/>
      <c r="T38" s="113"/>
      <c r="U38" s="21"/>
      <c r="V38" s="24"/>
    </row>
    <row r="39" spans="1:22" s="13" customFormat="1">
      <c r="A39" s="16">
        <v>36</v>
      </c>
      <c r="B39" s="62" t="s">
        <v>45</v>
      </c>
      <c r="C39" s="43">
        <v>6</v>
      </c>
      <c r="D39" s="44" t="s">
        <v>152</v>
      </c>
      <c r="E39" s="111" t="s">
        <v>108</v>
      </c>
      <c r="F39" s="63" t="s">
        <v>46</v>
      </c>
      <c r="G39" s="16">
        <v>5</v>
      </c>
      <c r="H39" s="21">
        <v>35</v>
      </c>
      <c r="I39" s="22">
        <v>31</v>
      </c>
      <c r="J39" s="22">
        <v>4</v>
      </c>
      <c r="K39" s="16"/>
      <c r="L39" s="21"/>
      <c r="M39" s="21"/>
      <c r="N39" s="64">
        <v>1170000</v>
      </c>
      <c r="O39" s="30">
        <v>1330000</v>
      </c>
      <c r="P39" s="22">
        <f>SUM(Q39:T39)</f>
        <v>1330000</v>
      </c>
      <c r="Q39" s="113">
        <v>600000</v>
      </c>
      <c r="R39" s="113">
        <v>686000</v>
      </c>
      <c r="S39" s="113">
        <v>44000</v>
      </c>
      <c r="T39" s="113"/>
      <c r="U39" s="21">
        <f>N39-O39</f>
        <v>-160000</v>
      </c>
      <c r="V39" s="24"/>
    </row>
    <row r="40" spans="1:22" s="13" customFormat="1">
      <c r="A40" s="16">
        <v>37</v>
      </c>
      <c r="B40" s="62" t="s">
        <v>38</v>
      </c>
      <c r="C40" s="43">
        <v>6</v>
      </c>
      <c r="D40" s="44" t="s">
        <v>151</v>
      </c>
      <c r="E40" s="111" t="s">
        <v>108</v>
      </c>
      <c r="F40" s="63" t="s">
        <v>39</v>
      </c>
      <c r="G40" s="16">
        <v>4</v>
      </c>
      <c r="H40" s="21">
        <v>32</v>
      </c>
      <c r="I40" s="22">
        <v>22</v>
      </c>
      <c r="J40" s="22">
        <v>10</v>
      </c>
      <c r="K40" s="16" t="s">
        <v>132</v>
      </c>
      <c r="L40" s="21">
        <v>30000</v>
      </c>
      <c r="M40" s="21">
        <v>60000</v>
      </c>
      <c r="N40" s="21">
        <v>1260000</v>
      </c>
      <c r="O40" s="30">
        <v>773280</v>
      </c>
      <c r="P40" s="22">
        <f>SUM(Q40:T40)</f>
        <v>773280</v>
      </c>
      <c r="Q40" s="113">
        <v>480000</v>
      </c>
      <c r="R40" s="113">
        <v>249280</v>
      </c>
      <c r="S40" s="113">
        <v>44000</v>
      </c>
      <c r="T40" s="21"/>
      <c r="U40" s="21">
        <f>N40-O40</f>
        <v>486720</v>
      </c>
      <c r="V40" s="24"/>
    </row>
    <row r="41" spans="1:22" s="13" customFormat="1">
      <c r="A41" s="16">
        <v>38</v>
      </c>
      <c r="B41" s="62"/>
      <c r="C41" s="43">
        <v>7</v>
      </c>
      <c r="D41" s="44"/>
      <c r="E41" s="111" t="s">
        <v>108</v>
      </c>
      <c r="F41" s="63" t="s">
        <v>238</v>
      </c>
      <c r="G41" s="16"/>
      <c r="H41" s="21"/>
      <c r="I41" s="22"/>
      <c r="J41" s="22"/>
      <c r="K41" s="16"/>
      <c r="L41" s="21"/>
      <c r="M41" s="21"/>
      <c r="N41" s="21"/>
      <c r="O41" s="30"/>
      <c r="P41" s="22"/>
      <c r="Q41" s="113"/>
      <c r="R41" s="113"/>
      <c r="S41" s="113"/>
      <c r="T41" s="21"/>
      <c r="U41" s="21"/>
      <c r="V41" s="24"/>
    </row>
    <row r="42" spans="1:22" s="13" customFormat="1" ht="27">
      <c r="A42" s="16">
        <v>39</v>
      </c>
      <c r="B42" s="62"/>
      <c r="C42" s="43">
        <v>7</v>
      </c>
      <c r="D42" s="44"/>
      <c r="E42" s="111" t="s">
        <v>108</v>
      </c>
      <c r="F42" s="45" t="s">
        <v>147</v>
      </c>
      <c r="G42" s="16"/>
      <c r="H42" s="21"/>
      <c r="I42" s="22"/>
      <c r="J42" s="22"/>
      <c r="K42" s="16"/>
      <c r="L42" s="21"/>
      <c r="M42" s="21"/>
      <c r="N42" s="21"/>
      <c r="O42" s="30"/>
      <c r="P42" s="22"/>
      <c r="Q42" s="113"/>
      <c r="R42" s="113"/>
      <c r="S42" s="113"/>
      <c r="T42" s="21"/>
      <c r="U42" s="21"/>
      <c r="V42" s="24"/>
    </row>
    <row r="43" spans="1:22" s="13" customFormat="1">
      <c r="A43" s="16">
        <v>40</v>
      </c>
      <c r="B43" s="62" t="s">
        <v>54</v>
      </c>
      <c r="C43" s="43">
        <v>8</v>
      </c>
      <c r="D43" s="44" t="s">
        <v>143</v>
      </c>
      <c r="E43" s="111" t="s">
        <v>108</v>
      </c>
      <c r="F43" s="63" t="s">
        <v>55</v>
      </c>
      <c r="G43" s="16">
        <v>4</v>
      </c>
      <c r="H43" s="21">
        <v>44</v>
      </c>
      <c r="I43" s="22">
        <v>30</v>
      </c>
      <c r="J43" s="22">
        <v>14</v>
      </c>
      <c r="K43" s="16" t="s">
        <v>132</v>
      </c>
      <c r="L43" s="21">
        <v>30000</v>
      </c>
      <c r="M43" s="21">
        <v>60000</v>
      </c>
      <c r="N43" s="21">
        <v>1740000</v>
      </c>
      <c r="O43" s="30">
        <v>859700</v>
      </c>
      <c r="P43" s="22">
        <f>SUM(Q43:T43)</f>
        <v>859700</v>
      </c>
      <c r="Q43" s="113">
        <v>480000</v>
      </c>
      <c r="R43" s="113">
        <v>335700</v>
      </c>
      <c r="S43" s="113">
        <v>44000</v>
      </c>
      <c r="T43" s="31"/>
      <c r="U43" s="21">
        <f>N43-O43</f>
        <v>880300</v>
      </c>
      <c r="V43" s="24"/>
    </row>
    <row r="44" spans="1:22" s="13" customFormat="1">
      <c r="A44" s="16">
        <v>41</v>
      </c>
      <c r="B44" s="61" t="s">
        <v>103</v>
      </c>
      <c r="C44" s="18">
        <v>9</v>
      </c>
      <c r="D44" s="19" t="s">
        <v>143</v>
      </c>
      <c r="E44" s="111" t="s">
        <v>108</v>
      </c>
      <c r="F44" s="39" t="s">
        <v>104</v>
      </c>
      <c r="G44" s="20">
        <v>4</v>
      </c>
      <c r="H44" s="21">
        <v>39</v>
      </c>
      <c r="I44" s="22">
        <v>28</v>
      </c>
      <c r="J44" s="22">
        <v>11</v>
      </c>
      <c r="K44" s="16"/>
      <c r="L44" s="21"/>
      <c r="M44" s="21"/>
      <c r="N44" s="22">
        <v>1410000</v>
      </c>
      <c r="O44" s="22">
        <v>524000</v>
      </c>
      <c r="P44" s="22">
        <f>SUM(Q44:T44)</f>
        <v>524000</v>
      </c>
      <c r="Q44" s="113">
        <v>480000</v>
      </c>
      <c r="R44" s="23"/>
      <c r="S44" s="113">
        <v>44000</v>
      </c>
      <c r="T44" s="113"/>
      <c r="U44" s="21">
        <f>N44-O44</f>
        <v>886000</v>
      </c>
      <c r="V44" s="24"/>
    </row>
    <row r="45" spans="1:22" s="13" customFormat="1">
      <c r="A45" s="16">
        <v>42</v>
      </c>
      <c r="B45" s="65" t="s">
        <v>153</v>
      </c>
      <c r="C45" s="47">
        <v>9</v>
      </c>
      <c r="D45" s="28" t="s">
        <v>154</v>
      </c>
      <c r="E45" s="111" t="s">
        <v>108</v>
      </c>
      <c r="F45" s="66" t="s">
        <v>155</v>
      </c>
      <c r="G45" s="16">
        <v>4</v>
      </c>
      <c r="H45" s="21">
        <v>31</v>
      </c>
      <c r="I45" s="22">
        <v>22</v>
      </c>
      <c r="J45" s="22">
        <v>9</v>
      </c>
      <c r="K45" s="16" t="s">
        <v>132</v>
      </c>
      <c r="L45" s="21">
        <v>30000</v>
      </c>
      <c r="M45" s="21">
        <v>60000</v>
      </c>
      <c r="N45" s="21">
        <v>1200000</v>
      </c>
      <c r="O45" s="21">
        <v>844000</v>
      </c>
      <c r="P45" s="22">
        <f>SUM(Q45:T45)</f>
        <v>844000</v>
      </c>
      <c r="Q45" s="21">
        <v>480000</v>
      </c>
      <c r="R45" s="22">
        <v>320000</v>
      </c>
      <c r="S45" s="21">
        <v>44000</v>
      </c>
      <c r="T45" s="21"/>
      <c r="U45" s="21">
        <f>N45-O45</f>
        <v>356000</v>
      </c>
      <c r="V45" s="24"/>
    </row>
    <row r="46" spans="1:22" s="13" customFormat="1" ht="27">
      <c r="A46" s="16">
        <v>43</v>
      </c>
      <c r="B46" s="61" t="s">
        <v>98</v>
      </c>
      <c r="C46" s="18">
        <v>10</v>
      </c>
      <c r="D46" s="19" t="s">
        <v>143</v>
      </c>
      <c r="E46" s="111" t="s">
        <v>108</v>
      </c>
      <c r="F46" s="39" t="s">
        <v>156</v>
      </c>
      <c r="G46" s="20">
        <v>4</v>
      </c>
      <c r="H46" s="21">
        <v>26</v>
      </c>
      <c r="I46" s="22">
        <v>19</v>
      </c>
      <c r="J46" s="22">
        <v>7</v>
      </c>
      <c r="K46" s="16"/>
      <c r="L46" s="21"/>
      <c r="M46" s="21"/>
      <c r="N46" s="22">
        <v>960000</v>
      </c>
      <c r="O46" s="22">
        <v>524000</v>
      </c>
      <c r="P46" s="22">
        <f>SUM(Q46:T46)</f>
        <v>524000</v>
      </c>
      <c r="Q46" s="113">
        <v>480000</v>
      </c>
      <c r="R46" s="23"/>
      <c r="S46" s="113">
        <v>44000</v>
      </c>
      <c r="T46" s="113"/>
      <c r="U46" s="21">
        <f>N46-O46</f>
        <v>436000</v>
      </c>
      <c r="V46" s="24"/>
    </row>
    <row r="47" spans="1:22" s="13" customFormat="1">
      <c r="A47" s="16">
        <v>44</v>
      </c>
      <c r="B47" s="61"/>
      <c r="C47" s="18">
        <v>10</v>
      </c>
      <c r="D47" s="19"/>
      <c r="E47" s="111" t="s">
        <v>108</v>
      </c>
      <c r="F47" s="39" t="s">
        <v>114</v>
      </c>
      <c r="G47" s="20"/>
      <c r="H47" s="21"/>
      <c r="I47" s="22"/>
      <c r="J47" s="22"/>
      <c r="K47" s="16"/>
      <c r="L47" s="21"/>
      <c r="M47" s="21"/>
      <c r="N47" s="22"/>
      <c r="O47" s="22"/>
      <c r="P47" s="22"/>
      <c r="Q47" s="118"/>
      <c r="R47" s="67"/>
      <c r="S47" s="118"/>
      <c r="T47" s="113"/>
      <c r="U47" s="21"/>
      <c r="V47" s="24"/>
    </row>
    <row r="48" spans="1:22" s="13" customFormat="1">
      <c r="A48" s="16">
        <v>45</v>
      </c>
      <c r="B48" s="61" t="s">
        <v>92</v>
      </c>
      <c r="C48" s="18">
        <v>11</v>
      </c>
      <c r="D48" s="19" t="s">
        <v>93</v>
      </c>
      <c r="E48" s="114" t="s">
        <v>108</v>
      </c>
      <c r="F48" s="60" t="s">
        <v>15</v>
      </c>
      <c r="G48" s="20">
        <v>4</v>
      </c>
      <c r="H48" s="21">
        <v>29</v>
      </c>
      <c r="I48" s="22">
        <v>22</v>
      </c>
      <c r="J48" s="22">
        <v>7</v>
      </c>
      <c r="K48" s="16"/>
      <c r="L48" s="21"/>
      <c r="M48" s="21"/>
      <c r="N48" s="22">
        <v>1080000</v>
      </c>
      <c r="O48" s="22">
        <v>717670</v>
      </c>
      <c r="P48" s="22">
        <f>SUM(Q48:T48)</f>
        <v>717670</v>
      </c>
      <c r="Q48" s="115">
        <v>480000</v>
      </c>
      <c r="R48" s="115">
        <v>193670</v>
      </c>
      <c r="S48" s="115">
        <v>44000</v>
      </c>
      <c r="T48" s="113"/>
      <c r="U48" s="21">
        <f>N48-O48</f>
        <v>362330</v>
      </c>
      <c r="V48" s="24"/>
    </row>
    <row r="49" spans="1:22" s="13" customFormat="1">
      <c r="A49" s="16">
        <v>46</v>
      </c>
      <c r="B49" s="61"/>
      <c r="C49" s="18">
        <v>11</v>
      </c>
      <c r="D49" s="19"/>
      <c r="E49" s="114" t="s">
        <v>108</v>
      </c>
      <c r="F49" s="68" t="s">
        <v>157</v>
      </c>
      <c r="G49" s="20"/>
      <c r="H49" s="21"/>
      <c r="I49" s="22"/>
      <c r="J49" s="22"/>
      <c r="K49" s="16"/>
      <c r="L49" s="21"/>
      <c r="M49" s="21"/>
      <c r="N49" s="22"/>
      <c r="O49" s="22"/>
      <c r="P49" s="22"/>
      <c r="Q49" s="115"/>
      <c r="R49" s="115"/>
      <c r="S49" s="115"/>
      <c r="T49" s="113"/>
      <c r="U49" s="21"/>
      <c r="V49" s="24"/>
    </row>
    <row r="50" spans="1:22" s="13" customFormat="1">
      <c r="A50" s="16">
        <v>47</v>
      </c>
      <c r="B50" s="61"/>
      <c r="C50" s="18">
        <v>12</v>
      </c>
      <c r="D50" s="19"/>
      <c r="E50" s="111" t="s">
        <v>158</v>
      </c>
      <c r="F50" s="66" t="s">
        <v>159</v>
      </c>
      <c r="G50" s="20"/>
      <c r="H50" s="21"/>
      <c r="I50" s="22"/>
      <c r="J50" s="22"/>
      <c r="K50" s="16"/>
      <c r="L50" s="21"/>
      <c r="M50" s="21"/>
      <c r="N50" s="22"/>
      <c r="O50" s="22"/>
      <c r="P50" s="22"/>
      <c r="Q50" s="115"/>
      <c r="R50" s="69"/>
      <c r="S50" s="115"/>
      <c r="T50" s="113"/>
      <c r="U50" s="21"/>
      <c r="V50" s="24"/>
    </row>
    <row r="51" spans="1:22" s="13" customFormat="1">
      <c r="A51" s="16">
        <v>48</v>
      </c>
      <c r="B51" s="61"/>
      <c r="C51" s="18">
        <v>12</v>
      </c>
      <c r="D51" s="19"/>
      <c r="E51" s="111" t="s">
        <v>158</v>
      </c>
      <c r="F51" s="66" t="s">
        <v>160</v>
      </c>
      <c r="G51" s="20"/>
      <c r="H51" s="21"/>
      <c r="I51" s="22"/>
      <c r="J51" s="22"/>
      <c r="K51" s="16"/>
      <c r="L51" s="21"/>
      <c r="M51" s="21"/>
      <c r="N51" s="22"/>
      <c r="O51" s="22"/>
      <c r="P51" s="22"/>
      <c r="Q51" s="115"/>
      <c r="R51" s="69"/>
      <c r="S51" s="115"/>
      <c r="T51" s="113"/>
      <c r="U51" s="21"/>
      <c r="V51" s="24"/>
    </row>
    <row r="52" spans="1:22" s="13" customFormat="1">
      <c r="A52" s="16">
        <v>49</v>
      </c>
      <c r="B52" s="61"/>
      <c r="C52" s="18">
        <v>12</v>
      </c>
      <c r="D52" s="19"/>
      <c r="E52" s="111" t="s">
        <v>158</v>
      </c>
      <c r="F52" s="66" t="s">
        <v>161</v>
      </c>
      <c r="G52" s="20"/>
      <c r="H52" s="21"/>
      <c r="I52" s="22"/>
      <c r="J52" s="22"/>
      <c r="K52" s="16"/>
      <c r="L52" s="21"/>
      <c r="M52" s="21"/>
      <c r="N52" s="22"/>
      <c r="O52" s="22"/>
      <c r="P52" s="22"/>
      <c r="Q52" s="115"/>
      <c r="R52" s="69"/>
      <c r="S52" s="113"/>
      <c r="T52" s="115"/>
      <c r="U52" s="21"/>
      <c r="V52" s="24"/>
    </row>
    <row r="53" spans="1:22" s="13" customFormat="1">
      <c r="A53" s="16">
        <v>50</v>
      </c>
      <c r="B53" s="59" t="s">
        <v>162</v>
      </c>
      <c r="C53" s="27">
        <v>2</v>
      </c>
      <c r="D53" s="28" t="s">
        <v>163</v>
      </c>
      <c r="E53" s="111" t="s">
        <v>107</v>
      </c>
      <c r="F53" s="60" t="s">
        <v>17</v>
      </c>
      <c r="G53" s="16">
        <v>4</v>
      </c>
      <c r="H53" s="21">
        <v>28</v>
      </c>
      <c r="I53" s="22">
        <v>22</v>
      </c>
      <c r="J53" s="22">
        <v>6</v>
      </c>
      <c r="K53" s="16" t="s">
        <v>164</v>
      </c>
      <c r="L53" s="21">
        <v>50000</v>
      </c>
      <c r="M53" s="21">
        <v>100000</v>
      </c>
      <c r="N53" s="21">
        <v>990000</v>
      </c>
      <c r="O53" s="30">
        <v>604000</v>
      </c>
      <c r="P53" s="22">
        <f>SUM(Q53:T53)</f>
        <v>604000</v>
      </c>
      <c r="Q53" s="70">
        <v>450000</v>
      </c>
      <c r="R53" s="69"/>
      <c r="S53" s="70">
        <v>44000</v>
      </c>
      <c r="T53" s="31">
        <v>110000</v>
      </c>
      <c r="U53" s="21">
        <f>N53-O53</f>
        <v>386000</v>
      </c>
      <c r="V53" s="24"/>
    </row>
    <row r="54" spans="1:22" s="13" customFormat="1">
      <c r="A54" s="16">
        <v>51</v>
      </c>
      <c r="B54" s="59" t="s">
        <v>165</v>
      </c>
      <c r="C54" s="27">
        <v>3</v>
      </c>
      <c r="D54" s="28" t="s">
        <v>166</v>
      </c>
      <c r="E54" s="111" t="s">
        <v>107</v>
      </c>
      <c r="F54" s="60" t="s">
        <v>14</v>
      </c>
      <c r="G54" s="16">
        <v>4</v>
      </c>
      <c r="H54" s="21">
        <v>26</v>
      </c>
      <c r="I54" s="22">
        <v>24</v>
      </c>
      <c r="J54" s="22">
        <v>2</v>
      </c>
      <c r="K54" s="16" t="s">
        <v>164</v>
      </c>
      <c r="L54" s="21">
        <v>30000</v>
      </c>
      <c r="M54" s="21">
        <v>60000</v>
      </c>
      <c r="N54" s="21">
        <v>840000</v>
      </c>
      <c r="O54" s="30">
        <v>666000</v>
      </c>
      <c r="P54" s="22">
        <f>SUM(Q54:T54)</f>
        <v>666000</v>
      </c>
      <c r="Q54" s="70">
        <v>600000</v>
      </c>
      <c r="R54" s="70">
        <v>22000</v>
      </c>
      <c r="S54" s="70">
        <v>44000</v>
      </c>
      <c r="T54" s="21"/>
      <c r="U54" s="21">
        <f>N54-O54</f>
        <v>174000</v>
      </c>
      <c r="V54" s="24"/>
    </row>
    <row r="55" spans="1:22" s="13" customFormat="1">
      <c r="A55" s="16">
        <v>52</v>
      </c>
      <c r="B55" s="62" t="s">
        <v>24</v>
      </c>
      <c r="C55" s="43">
        <v>4</v>
      </c>
      <c r="D55" s="28" t="s">
        <v>167</v>
      </c>
      <c r="E55" s="111" t="s">
        <v>107</v>
      </c>
      <c r="F55" s="63" t="s">
        <v>25</v>
      </c>
      <c r="G55" s="16">
        <v>4</v>
      </c>
      <c r="H55" s="21">
        <v>52</v>
      </c>
      <c r="I55" s="22">
        <v>27</v>
      </c>
      <c r="J55" s="22">
        <v>25</v>
      </c>
      <c r="K55" s="16" t="s">
        <v>164</v>
      </c>
      <c r="L55" s="21">
        <v>30000</v>
      </c>
      <c r="M55" s="21">
        <v>60000</v>
      </c>
      <c r="N55" s="21">
        <v>2310000</v>
      </c>
      <c r="O55" s="30">
        <v>893130</v>
      </c>
      <c r="P55" s="22">
        <f>SUM(Q55:T55)</f>
        <v>893130</v>
      </c>
      <c r="Q55" s="115">
        <v>480000</v>
      </c>
      <c r="R55" s="115">
        <v>275000</v>
      </c>
      <c r="S55" s="71">
        <v>44000</v>
      </c>
      <c r="T55" s="113">
        <v>94130</v>
      </c>
      <c r="U55" s="21">
        <f>N55-O55</f>
        <v>1416870</v>
      </c>
      <c r="V55" s="24"/>
    </row>
    <row r="56" spans="1:22" s="13" customFormat="1">
      <c r="A56" s="16">
        <v>53</v>
      </c>
      <c r="B56" s="62"/>
      <c r="C56" s="43">
        <v>4</v>
      </c>
      <c r="D56" s="33"/>
      <c r="E56" s="111" t="s">
        <v>107</v>
      </c>
      <c r="F56" s="72" t="s">
        <v>233</v>
      </c>
      <c r="G56" s="16"/>
      <c r="H56" s="21"/>
      <c r="I56" s="22"/>
      <c r="J56" s="22"/>
      <c r="K56" s="16"/>
      <c r="L56" s="21"/>
      <c r="M56" s="21"/>
      <c r="N56" s="21"/>
      <c r="O56" s="30"/>
      <c r="P56" s="22"/>
      <c r="Q56" s="115"/>
      <c r="R56" s="115"/>
      <c r="S56" s="71"/>
      <c r="T56" s="113"/>
      <c r="U56" s="21"/>
      <c r="V56" s="24"/>
    </row>
    <row r="57" spans="1:22" s="13" customFormat="1">
      <c r="A57" s="16">
        <v>54</v>
      </c>
      <c r="B57" s="75" t="s">
        <v>50</v>
      </c>
      <c r="C57" s="76">
        <v>5</v>
      </c>
      <c r="D57" s="75" t="s">
        <v>171</v>
      </c>
      <c r="E57" s="111" t="s">
        <v>107</v>
      </c>
      <c r="F57" s="63" t="s">
        <v>51</v>
      </c>
      <c r="G57" s="16">
        <v>4</v>
      </c>
      <c r="H57" s="21">
        <v>28</v>
      </c>
      <c r="I57" s="22">
        <v>9</v>
      </c>
      <c r="J57" s="22">
        <v>19</v>
      </c>
      <c r="K57" s="16" t="s">
        <v>164</v>
      </c>
      <c r="L57" s="21">
        <v>30000</v>
      </c>
      <c r="M57" s="21">
        <v>60000</v>
      </c>
      <c r="N57" s="21">
        <v>1380000</v>
      </c>
      <c r="O57" s="30">
        <v>571000</v>
      </c>
      <c r="P57" s="22">
        <f>SUM(Q57:T57)</f>
        <v>571000</v>
      </c>
      <c r="Q57" s="115">
        <v>480000</v>
      </c>
      <c r="R57" s="115">
        <v>47000</v>
      </c>
      <c r="S57" s="115">
        <v>44000</v>
      </c>
      <c r="T57" s="21"/>
      <c r="U57" s="21">
        <f>N57-O57</f>
        <v>809000</v>
      </c>
      <c r="V57" s="24"/>
    </row>
    <row r="58" spans="1:22" s="13" customFormat="1">
      <c r="A58" s="16">
        <v>55</v>
      </c>
      <c r="B58" s="65" t="s">
        <v>168</v>
      </c>
      <c r="C58" s="47">
        <v>6</v>
      </c>
      <c r="D58" s="73" t="s">
        <v>169</v>
      </c>
      <c r="E58" s="111" t="s">
        <v>107</v>
      </c>
      <c r="F58" s="66" t="s">
        <v>170</v>
      </c>
      <c r="G58" s="16">
        <v>4</v>
      </c>
      <c r="H58" s="21">
        <v>29</v>
      </c>
      <c r="I58" s="22">
        <v>21</v>
      </c>
      <c r="J58" s="22">
        <v>8</v>
      </c>
      <c r="K58" s="16" t="s">
        <v>164</v>
      </c>
      <c r="L58" s="21">
        <v>30000</v>
      </c>
      <c r="M58" s="21">
        <v>60000</v>
      </c>
      <c r="N58" s="21">
        <v>1110000</v>
      </c>
      <c r="O58" s="21">
        <v>769080</v>
      </c>
      <c r="P58" s="22">
        <f>SUM(Q58:T58)</f>
        <v>769080</v>
      </c>
      <c r="Q58" s="71">
        <v>600000</v>
      </c>
      <c r="R58" s="74">
        <v>32340</v>
      </c>
      <c r="S58" s="71">
        <v>44000</v>
      </c>
      <c r="T58" s="21">
        <v>92740</v>
      </c>
      <c r="U58" s="21">
        <f>N58-O58</f>
        <v>340920</v>
      </c>
      <c r="V58" s="24"/>
    </row>
    <row r="59" spans="1:22" s="13" customFormat="1">
      <c r="A59" s="16">
        <v>56</v>
      </c>
      <c r="B59" s="75"/>
      <c r="C59" s="76">
        <v>7</v>
      </c>
      <c r="D59" s="75"/>
      <c r="E59" s="111" t="s">
        <v>107</v>
      </c>
      <c r="F59" s="72" t="s">
        <v>239</v>
      </c>
      <c r="G59" s="16"/>
      <c r="H59" s="21"/>
      <c r="I59" s="22"/>
      <c r="J59" s="22"/>
      <c r="K59" s="16"/>
      <c r="L59" s="21"/>
      <c r="M59" s="21"/>
      <c r="N59" s="21"/>
      <c r="O59" s="30"/>
      <c r="P59" s="22"/>
      <c r="Q59" s="115"/>
      <c r="R59" s="115"/>
      <c r="S59" s="115"/>
      <c r="T59" s="21"/>
      <c r="U59" s="21"/>
      <c r="V59" s="24"/>
    </row>
    <row r="60" spans="1:22" s="13" customFormat="1">
      <c r="A60" s="16">
        <v>57</v>
      </c>
      <c r="B60" s="37" t="s">
        <v>96</v>
      </c>
      <c r="C60" s="38">
        <v>8</v>
      </c>
      <c r="D60" s="37" t="s">
        <v>172</v>
      </c>
      <c r="E60" s="114" t="s">
        <v>107</v>
      </c>
      <c r="F60" s="39" t="s">
        <v>97</v>
      </c>
      <c r="G60" s="20">
        <v>4</v>
      </c>
      <c r="H60" s="21">
        <v>22</v>
      </c>
      <c r="I60" s="22">
        <v>20</v>
      </c>
      <c r="J60" s="22">
        <v>2</v>
      </c>
      <c r="K60" s="16"/>
      <c r="L60" s="21"/>
      <c r="M60" s="21"/>
      <c r="N60" s="22">
        <v>690000</v>
      </c>
      <c r="O60" s="22">
        <v>565250</v>
      </c>
      <c r="P60" s="22">
        <f>SUM(Q60:T60)</f>
        <v>565250</v>
      </c>
      <c r="Q60" s="115">
        <v>480000</v>
      </c>
      <c r="R60" s="115">
        <v>41250</v>
      </c>
      <c r="S60" s="115">
        <v>44000</v>
      </c>
      <c r="T60" s="113"/>
      <c r="U60" s="21">
        <f>N60-O60</f>
        <v>124750</v>
      </c>
      <c r="V60" s="24"/>
    </row>
    <row r="61" spans="1:22" s="13" customFormat="1">
      <c r="A61" s="16">
        <v>58</v>
      </c>
      <c r="B61" s="37" t="s">
        <v>99</v>
      </c>
      <c r="C61" s="38">
        <v>9</v>
      </c>
      <c r="D61" s="37" t="s">
        <v>169</v>
      </c>
      <c r="E61" s="114" t="s">
        <v>107</v>
      </c>
      <c r="F61" s="39" t="s">
        <v>100</v>
      </c>
      <c r="G61" s="20">
        <v>4</v>
      </c>
      <c r="H61" s="21">
        <v>24</v>
      </c>
      <c r="I61" s="22">
        <v>15</v>
      </c>
      <c r="J61" s="22">
        <v>9</v>
      </c>
      <c r="K61" s="16"/>
      <c r="L61" s="21"/>
      <c r="M61" s="21"/>
      <c r="N61" s="22">
        <v>990000</v>
      </c>
      <c r="O61" s="22">
        <v>644000</v>
      </c>
      <c r="P61" s="22">
        <f>SUM(Q61:T61)</f>
        <v>644000</v>
      </c>
      <c r="Q61" s="115">
        <v>600000</v>
      </c>
      <c r="R61" s="69"/>
      <c r="S61" s="115">
        <v>44000</v>
      </c>
      <c r="T61" s="113"/>
      <c r="U61" s="21">
        <f>N61-O61</f>
        <v>346000</v>
      </c>
      <c r="V61" s="24"/>
    </row>
    <row r="62" spans="1:22" s="13" customFormat="1">
      <c r="A62" s="16">
        <v>59</v>
      </c>
      <c r="B62" s="37" t="s">
        <v>99</v>
      </c>
      <c r="C62" s="38">
        <v>9</v>
      </c>
      <c r="D62" s="37"/>
      <c r="E62" s="114" t="s">
        <v>107</v>
      </c>
      <c r="F62" s="77" t="s">
        <v>234</v>
      </c>
      <c r="G62" s="20"/>
      <c r="H62" s="21"/>
      <c r="I62" s="22"/>
      <c r="J62" s="22"/>
      <c r="K62" s="16"/>
      <c r="L62" s="21"/>
      <c r="M62" s="21"/>
      <c r="N62" s="22"/>
      <c r="O62" s="22"/>
      <c r="P62" s="22"/>
      <c r="Q62" s="115"/>
      <c r="R62" s="69"/>
      <c r="S62" s="115"/>
      <c r="T62" s="113"/>
      <c r="U62" s="21"/>
      <c r="V62" s="24"/>
    </row>
    <row r="63" spans="1:22" s="13" customFormat="1">
      <c r="A63" s="16">
        <v>60</v>
      </c>
      <c r="B63" s="62"/>
      <c r="C63" s="43">
        <v>10</v>
      </c>
      <c r="D63" s="33"/>
      <c r="E63" s="111" t="s">
        <v>107</v>
      </c>
      <c r="F63" s="72" t="s">
        <v>233</v>
      </c>
      <c r="G63" s="16"/>
      <c r="H63" s="21"/>
      <c r="I63" s="22"/>
      <c r="J63" s="22"/>
      <c r="K63" s="16"/>
      <c r="L63" s="21"/>
      <c r="M63" s="21"/>
      <c r="N63" s="21"/>
      <c r="O63" s="30"/>
      <c r="P63" s="22"/>
      <c r="Q63" s="115"/>
      <c r="R63" s="115"/>
      <c r="S63" s="71"/>
      <c r="T63" s="113"/>
      <c r="U63" s="21"/>
      <c r="V63" s="24"/>
    </row>
    <row r="64" spans="1:22" s="13" customFormat="1">
      <c r="A64" s="16">
        <v>61</v>
      </c>
      <c r="B64" s="37" t="s">
        <v>70</v>
      </c>
      <c r="C64" s="38">
        <v>11</v>
      </c>
      <c r="D64" s="75" t="s">
        <v>167</v>
      </c>
      <c r="E64" s="111" t="s">
        <v>107</v>
      </c>
      <c r="F64" s="78" t="s">
        <v>71</v>
      </c>
      <c r="G64" s="16">
        <v>4</v>
      </c>
      <c r="H64" s="21">
        <v>29</v>
      </c>
      <c r="I64" s="22">
        <v>18</v>
      </c>
      <c r="J64" s="22">
        <v>11</v>
      </c>
      <c r="K64" s="16"/>
      <c r="L64" s="21"/>
      <c r="M64" s="21"/>
      <c r="N64" s="22">
        <v>1200000</v>
      </c>
      <c r="O64" s="22">
        <v>804000</v>
      </c>
      <c r="P64" s="22">
        <f>SUM(Q64:T64)</f>
        <v>804000</v>
      </c>
      <c r="Q64" s="115">
        <v>480000</v>
      </c>
      <c r="R64" s="115">
        <v>245000</v>
      </c>
      <c r="S64" s="115">
        <v>44000</v>
      </c>
      <c r="T64" s="113">
        <v>35000</v>
      </c>
      <c r="U64" s="21">
        <f>N64-O64</f>
        <v>396000</v>
      </c>
      <c r="V64" s="24"/>
    </row>
    <row r="65" spans="1:22" s="13" customFormat="1">
      <c r="A65" s="16">
        <v>62</v>
      </c>
      <c r="B65" s="75" t="s">
        <v>40</v>
      </c>
      <c r="C65" s="75">
        <v>11</v>
      </c>
      <c r="D65" s="75" t="s">
        <v>174</v>
      </c>
      <c r="E65" s="111" t="s">
        <v>107</v>
      </c>
      <c r="F65" s="39" t="s">
        <v>97</v>
      </c>
      <c r="G65" s="16">
        <v>4</v>
      </c>
      <c r="H65" s="21">
        <v>17</v>
      </c>
      <c r="I65" s="22">
        <v>13</v>
      </c>
      <c r="J65" s="22">
        <v>4</v>
      </c>
      <c r="K65" s="16" t="s">
        <v>164</v>
      </c>
      <c r="L65" s="21">
        <v>50000</v>
      </c>
      <c r="M65" s="21">
        <v>100000</v>
      </c>
      <c r="N65" s="21">
        <v>630000</v>
      </c>
      <c r="O65" s="30">
        <v>524000</v>
      </c>
      <c r="P65" s="22">
        <f>SUM(Q65:T65)</f>
        <v>524000</v>
      </c>
      <c r="Q65" s="115">
        <v>480000</v>
      </c>
      <c r="R65" s="115"/>
      <c r="S65" s="115">
        <v>44000</v>
      </c>
      <c r="T65" s="31"/>
      <c r="U65" s="21">
        <f>N65-O65</f>
        <v>106000</v>
      </c>
      <c r="V65" s="24"/>
    </row>
    <row r="66" spans="1:22" s="13" customFormat="1">
      <c r="A66" s="16">
        <v>63</v>
      </c>
      <c r="B66" s="75" t="s">
        <v>29</v>
      </c>
      <c r="C66" s="76">
        <v>12</v>
      </c>
      <c r="D66" s="79" t="s">
        <v>173</v>
      </c>
      <c r="E66" s="111" t="s">
        <v>107</v>
      </c>
      <c r="F66" s="80" t="s">
        <v>30</v>
      </c>
      <c r="G66" s="16">
        <v>4</v>
      </c>
      <c r="H66" s="21">
        <v>22</v>
      </c>
      <c r="I66" s="22">
        <v>22</v>
      </c>
      <c r="J66" s="22">
        <v>0</v>
      </c>
      <c r="K66" s="16" t="s">
        <v>164</v>
      </c>
      <c r="L66" s="21">
        <v>50000</v>
      </c>
      <c r="M66" s="21">
        <v>100000</v>
      </c>
      <c r="N66" s="21">
        <v>660000</v>
      </c>
      <c r="O66" s="30">
        <v>599000</v>
      </c>
      <c r="P66" s="22">
        <f>SUM(Q66:T66)</f>
        <v>599000</v>
      </c>
      <c r="Q66" s="115">
        <v>480000</v>
      </c>
      <c r="R66" s="115">
        <v>75000</v>
      </c>
      <c r="S66" s="115">
        <v>44000</v>
      </c>
      <c r="T66" s="21"/>
      <c r="U66" s="21">
        <f>N66-O66</f>
        <v>61000</v>
      </c>
      <c r="V66" s="24"/>
    </row>
    <row r="67" spans="1:22" s="13" customFormat="1">
      <c r="A67" s="16">
        <v>64</v>
      </c>
      <c r="B67" s="79" t="s">
        <v>175</v>
      </c>
      <c r="C67" s="79">
        <v>2</v>
      </c>
      <c r="D67" s="79" t="s">
        <v>176</v>
      </c>
      <c r="E67" s="111" t="s">
        <v>106</v>
      </c>
      <c r="F67" s="66" t="s">
        <v>177</v>
      </c>
      <c r="G67" s="16">
        <v>4</v>
      </c>
      <c r="H67" s="21">
        <v>31</v>
      </c>
      <c r="I67" s="22">
        <v>25</v>
      </c>
      <c r="J67" s="22">
        <v>6</v>
      </c>
      <c r="K67" s="16" t="s">
        <v>164</v>
      </c>
      <c r="L67" s="21">
        <v>30000</v>
      </c>
      <c r="M67" s="21">
        <v>60000</v>
      </c>
      <c r="N67" s="21">
        <v>1080000</v>
      </c>
      <c r="O67" s="21">
        <v>699000</v>
      </c>
      <c r="P67" s="22">
        <f>SUM(Q67:T67)</f>
        <v>699000</v>
      </c>
      <c r="Q67" s="71">
        <v>480000</v>
      </c>
      <c r="R67" s="74">
        <v>175000</v>
      </c>
      <c r="S67" s="21">
        <v>44000</v>
      </c>
      <c r="T67" s="71"/>
      <c r="U67" s="21">
        <f>N67-O67</f>
        <v>381000</v>
      </c>
      <c r="V67" s="24"/>
    </row>
    <row r="68" spans="1:22" s="13" customFormat="1">
      <c r="A68" s="16">
        <v>65</v>
      </c>
      <c r="B68" s="79"/>
      <c r="C68" s="79">
        <v>2</v>
      </c>
      <c r="D68" s="79"/>
      <c r="E68" s="111" t="s">
        <v>106</v>
      </c>
      <c r="F68" s="81" t="s">
        <v>178</v>
      </c>
      <c r="G68" s="16"/>
      <c r="H68" s="21"/>
      <c r="I68" s="22"/>
      <c r="J68" s="22"/>
      <c r="K68" s="16"/>
      <c r="L68" s="21"/>
      <c r="M68" s="21"/>
      <c r="N68" s="21"/>
      <c r="O68" s="21"/>
      <c r="P68" s="22"/>
      <c r="Q68" s="71"/>
      <c r="R68" s="74"/>
      <c r="S68" s="36"/>
      <c r="T68" s="36"/>
      <c r="U68" s="21"/>
      <c r="V68" s="24"/>
    </row>
    <row r="69" spans="1:22" s="13" customFormat="1">
      <c r="A69" s="16">
        <v>66</v>
      </c>
      <c r="B69" s="79" t="s">
        <v>175</v>
      </c>
      <c r="C69" s="79">
        <v>3</v>
      </c>
      <c r="D69" s="79"/>
      <c r="E69" s="111" t="s">
        <v>106</v>
      </c>
      <c r="F69" s="81" t="s">
        <v>232</v>
      </c>
      <c r="G69" s="16"/>
      <c r="H69" s="21"/>
      <c r="I69" s="22"/>
      <c r="J69" s="22"/>
      <c r="K69" s="16"/>
      <c r="L69" s="21"/>
      <c r="M69" s="21"/>
      <c r="N69" s="21"/>
      <c r="O69" s="21"/>
      <c r="P69" s="22"/>
      <c r="Q69" s="71"/>
      <c r="R69" s="74"/>
      <c r="S69" s="71"/>
      <c r="T69" s="21"/>
      <c r="U69" s="21"/>
      <c r="V69" s="24"/>
    </row>
    <row r="70" spans="1:22" s="13" customFormat="1">
      <c r="A70" s="16">
        <v>67</v>
      </c>
      <c r="B70" s="37" t="s">
        <v>58</v>
      </c>
      <c r="C70" s="37">
        <v>3</v>
      </c>
      <c r="D70" s="75" t="s">
        <v>179</v>
      </c>
      <c r="E70" s="111" t="s">
        <v>106</v>
      </c>
      <c r="F70" s="39" t="s">
        <v>59</v>
      </c>
      <c r="G70" s="16">
        <v>4</v>
      </c>
      <c r="H70" s="21">
        <v>22</v>
      </c>
      <c r="I70" s="22">
        <v>22</v>
      </c>
      <c r="J70" s="22">
        <v>0</v>
      </c>
      <c r="K70" s="16" t="s">
        <v>164</v>
      </c>
      <c r="L70" s="21">
        <v>30000</v>
      </c>
      <c r="M70" s="21">
        <v>60000</v>
      </c>
      <c r="N70" s="22">
        <v>1200000</v>
      </c>
      <c r="O70" s="22">
        <v>495180</v>
      </c>
      <c r="P70" s="22">
        <f>SUM(Q70:T70)</f>
        <v>495180</v>
      </c>
      <c r="Q70" s="115"/>
      <c r="R70" s="115">
        <v>391250</v>
      </c>
      <c r="S70" s="115">
        <v>38500</v>
      </c>
      <c r="T70" s="113">
        <v>65430</v>
      </c>
      <c r="U70" s="21">
        <f>N70-O70</f>
        <v>704820</v>
      </c>
      <c r="V70" s="24"/>
    </row>
    <row r="71" spans="1:22" s="13" customFormat="1">
      <c r="A71" s="16">
        <v>68</v>
      </c>
      <c r="B71" s="37" t="s">
        <v>78</v>
      </c>
      <c r="C71" s="37">
        <v>4</v>
      </c>
      <c r="D71" s="75" t="s">
        <v>179</v>
      </c>
      <c r="E71" s="111" t="s">
        <v>106</v>
      </c>
      <c r="F71" s="39" t="s">
        <v>79</v>
      </c>
      <c r="G71" s="16">
        <v>4</v>
      </c>
      <c r="H71" s="21">
        <v>21</v>
      </c>
      <c r="I71" s="22">
        <v>17</v>
      </c>
      <c r="J71" s="22">
        <v>4</v>
      </c>
      <c r="K71" s="16"/>
      <c r="L71" s="21"/>
      <c r="M71" s="21"/>
      <c r="N71" s="22">
        <v>720000</v>
      </c>
      <c r="O71" s="22">
        <v>620800</v>
      </c>
      <c r="P71" s="22">
        <f>SUM(Q71:T71)</f>
        <v>620800</v>
      </c>
      <c r="Q71" s="115">
        <v>480000</v>
      </c>
      <c r="R71" s="115">
        <v>96800</v>
      </c>
      <c r="S71" s="115">
        <v>44000</v>
      </c>
      <c r="T71" s="31"/>
      <c r="U71" s="21">
        <f>N71-O71</f>
        <v>99200</v>
      </c>
      <c r="V71" s="24"/>
    </row>
    <row r="72" spans="1:22" s="13" customFormat="1">
      <c r="A72" s="16">
        <v>69</v>
      </c>
      <c r="B72" s="75" t="s">
        <v>33</v>
      </c>
      <c r="C72" s="75">
        <v>5</v>
      </c>
      <c r="D72" s="75" t="s">
        <v>180</v>
      </c>
      <c r="E72" s="111" t="s">
        <v>106</v>
      </c>
      <c r="F72" s="63" t="s">
        <v>231</v>
      </c>
      <c r="G72" s="16">
        <v>4</v>
      </c>
      <c r="H72" s="21">
        <v>27</v>
      </c>
      <c r="I72" s="22">
        <v>16</v>
      </c>
      <c r="J72" s="22">
        <v>11</v>
      </c>
      <c r="K72" s="16" t="s">
        <v>164</v>
      </c>
      <c r="L72" s="21">
        <v>30000</v>
      </c>
      <c r="M72" s="21">
        <v>60000</v>
      </c>
      <c r="N72" s="21">
        <v>1140000</v>
      </c>
      <c r="O72" s="30">
        <v>634000</v>
      </c>
      <c r="P72" s="22">
        <f>SUM(Q72:T72)</f>
        <v>634000</v>
      </c>
      <c r="Q72" s="115">
        <v>480000</v>
      </c>
      <c r="R72" s="115">
        <v>110000</v>
      </c>
      <c r="S72" s="115">
        <v>44000</v>
      </c>
      <c r="T72" s="71"/>
      <c r="U72" s="21">
        <f>N72-O72</f>
        <v>506000</v>
      </c>
      <c r="V72" s="24"/>
    </row>
    <row r="73" spans="1:22" s="13" customFormat="1">
      <c r="A73" s="16">
        <v>70</v>
      </c>
      <c r="B73" s="75" t="s">
        <v>33</v>
      </c>
      <c r="C73" s="75">
        <v>5</v>
      </c>
      <c r="D73" s="75" t="s">
        <v>180</v>
      </c>
      <c r="E73" s="111" t="s">
        <v>106</v>
      </c>
      <c r="F73" s="72" t="s">
        <v>181</v>
      </c>
      <c r="G73" s="16"/>
      <c r="H73" s="21"/>
      <c r="I73" s="22"/>
      <c r="J73" s="22"/>
      <c r="K73" s="16"/>
      <c r="L73" s="21"/>
      <c r="M73" s="21"/>
      <c r="N73" s="21"/>
      <c r="O73" s="30"/>
      <c r="P73" s="22"/>
      <c r="Q73" s="115"/>
      <c r="R73" s="115"/>
      <c r="S73" s="115"/>
      <c r="T73" s="36"/>
      <c r="U73" s="21"/>
      <c r="V73" s="24"/>
    </row>
    <row r="74" spans="1:22" s="13" customFormat="1">
      <c r="A74" s="16">
        <v>71</v>
      </c>
      <c r="B74" s="75"/>
      <c r="C74" s="75">
        <v>6</v>
      </c>
      <c r="D74" s="75"/>
      <c r="E74" s="111" t="s">
        <v>106</v>
      </c>
      <c r="F74" s="72" t="s">
        <v>225</v>
      </c>
      <c r="G74" s="16"/>
      <c r="H74" s="21"/>
      <c r="I74" s="22"/>
      <c r="J74" s="22"/>
      <c r="K74" s="16"/>
      <c r="L74" s="21"/>
      <c r="M74" s="21"/>
      <c r="N74" s="21"/>
      <c r="O74" s="30"/>
      <c r="P74" s="22"/>
      <c r="Q74" s="115"/>
      <c r="R74" s="115"/>
      <c r="S74" s="115"/>
      <c r="T74" s="36"/>
      <c r="U74" s="21"/>
      <c r="V74" s="24"/>
    </row>
    <row r="75" spans="1:22" s="13" customFormat="1">
      <c r="A75" s="16">
        <v>72</v>
      </c>
      <c r="B75" s="75" t="s">
        <v>28</v>
      </c>
      <c r="C75" s="75">
        <v>6</v>
      </c>
      <c r="D75" s="79" t="s">
        <v>182</v>
      </c>
      <c r="E75" s="111" t="s">
        <v>106</v>
      </c>
      <c r="F75" s="63" t="s">
        <v>183</v>
      </c>
      <c r="G75" s="16">
        <v>4</v>
      </c>
      <c r="H75" s="21">
        <v>21</v>
      </c>
      <c r="I75" s="22">
        <v>14</v>
      </c>
      <c r="J75" s="22">
        <v>7</v>
      </c>
      <c r="K75" s="16" t="s">
        <v>164</v>
      </c>
      <c r="L75" s="21">
        <v>50000</v>
      </c>
      <c r="M75" s="21">
        <v>100000</v>
      </c>
      <c r="N75" s="21">
        <v>810000</v>
      </c>
      <c r="O75" s="30">
        <v>724000</v>
      </c>
      <c r="P75" s="22">
        <f>SUM(Q75:T75)</f>
        <v>724000</v>
      </c>
      <c r="Q75" s="115">
        <v>480000</v>
      </c>
      <c r="R75" s="115">
        <v>200000</v>
      </c>
      <c r="S75" s="115">
        <v>44000</v>
      </c>
      <c r="T75" s="35"/>
      <c r="U75" s="21">
        <f>N75-O75</f>
        <v>86000</v>
      </c>
      <c r="V75" s="24"/>
    </row>
    <row r="76" spans="1:22" s="13" customFormat="1" ht="27">
      <c r="A76" s="16">
        <v>73</v>
      </c>
      <c r="B76" s="75"/>
      <c r="C76" s="75">
        <v>7</v>
      </c>
      <c r="D76" s="79"/>
      <c r="E76" s="111" t="s">
        <v>106</v>
      </c>
      <c r="F76" s="72" t="s">
        <v>222</v>
      </c>
      <c r="G76" s="16"/>
      <c r="H76" s="21"/>
      <c r="I76" s="22"/>
      <c r="J76" s="22"/>
      <c r="K76" s="16"/>
      <c r="L76" s="21"/>
      <c r="M76" s="21"/>
      <c r="N76" s="21"/>
      <c r="O76" s="30"/>
      <c r="P76" s="22"/>
      <c r="Q76" s="115"/>
      <c r="R76" s="115"/>
      <c r="S76" s="115"/>
      <c r="T76" s="35"/>
      <c r="U76" s="21"/>
      <c r="V76" s="24"/>
    </row>
    <row r="77" spans="1:22" s="13" customFormat="1">
      <c r="A77" s="16">
        <v>74</v>
      </c>
      <c r="B77" s="75"/>
      <c r="C77" s="75">
        <v>8</v>
      </c>
      <c r="D77" s="79"/>
      <c r="E77" s="111" t="s">
        <v>106</v>
      </c>
      <c r="F77" s="72" t="s">
        <v>237</v>
      </c>
      <c r="G77" s="16"/>
      <c r="H77" s="21"/>
      <c r="I77" s="22"/>
      <c r="J77" s="22"/>
      <c r="K77" s="16"/>
      <c r="L77" s="21"/>
      <c r="M77" s="21"/>
      <c r="N77" s="21"/>
      <c r="O77" s="30"/>
      <c r="P77" s="22"/>
      <c r="Q77" s="115"/>
      <c r="R77" s="115"/>
      <c r="S77" s="115"/>
      <c r="T77" s="35"/>
      <c r="U77" s="21"/>
      <c r="V77" s="24"/>
    </row>
    <row r="78" spans="1:22" s="13" customFormat="1">
      <c r="A78" s="16">
        <v>75</v>
      </c>
      <c r="B78" s="37" t="s">
        <v>67</v>
      </c>
      <c r="C78" s="37">
        <v>9</v>
      </c>
      <c r="D78" s="75" t="s">
        <v>176</v>
      </c>
      <c r="E78" s="111" t="s">
        <v>106</v>
      </c>
      <c r="F78" s="39" t="s">
        <v>69</v>
      </c>
      <c r="G78" s="16">
        <v>7</v>
      </c>
      <c r="H78" s="21">
        <v>30</v>
      </c>
      <c r="I78" s="22">
        <v>19</v>
      </c>
      <c r="J78" s="22">
        <v>11</v>
      </c>
      <c r="K78" s="16"/>
      <c r="L78" s="21"/>
      <c r="M78" s="21"/>
      <c r="N78" s="22">
        <v>2050000</v>
      </c>
      <c r="O78" s="22">
        <v>511730</v>
      </c>
      <c r="P78" s="22">
        <f>SUM(Q78:T78)</f>
        <v>511730</v>
      </c>
      <c r="Q78" s="115"/>
      <c r="R78" s="115">
        <v>245000</v>
      </c>
      <c r="S78" s="115">
        <v>38500</v>
      </c>
      <c r="T78" s="118">
        <v>228230</v>
      </c>
      <c r="U78" s="21">
        <f>N78-O78</f>
        <v>1538270</v>
      </c>
      <c r="V78" s="24"/>
    </row>
    <row r="79" spans="1:22" s="13" customFormat="1">
      <c r="A79" s="16">
        <v>76</v>
      </c>
      <c r="B79" s="37"/>
      <c r="C79" s="37">
        <v>9</v>
      </c>
      <c r="D79" s="75"/>
      <c r="E79" s="111" t="s">
        <v>106</v>
      </c>
      <c r="F79" s="39" t="s">
        <v>230</v>
      </c>
      <c r="G79" s="16"/>
      <c r="H79" s="21"/>
      <c r="I79" s="22"/>
      <c r="J79" s="22"/>
      <c r="K79" s="16"/>
      <c r="L79" s="21"/>
      <c r="M79" s="21"/>
      <c r="N79" s="22"/>
      <c r="O79" s="22"/>
      <c r="P79" s="22"/>
      <c r="Q79" s="115"/>
      <c r="R79" s="115"/>
      <c r="S79" s="115"/>
      <c r="T79" s="118"/>
      <c r="U79" s="21"/>
      <c r="V79" s="24"/>
    </row>
    <row r="80" spans="1:22" s="13" customFormat="1">
      <c r="A80" s="16">
        <v>77</v>
      </c>
      <c r="B80" s="37" t="s">
        <v>67</v>
      </c>
      <c r="C80" s="82">
        <v>10</v>
      </c>
      <c r="D80" s="75" t="s">
        <v>176</v>
      </c>
      <c r="E80" s="111" t="s">
        <v>106</v>
      </c>
      <c r="F80" s="40" t="s">
        <v>184</v>
      </c>
      <c r="G80" s="16"/>
      <c r="H80" s="21"/>
      <c r="I80" s="22"/>
      <c r="J80" s="22"/>
      <c r="K80" s="16"/>
      <c r="L80" s="21"/>
      <c r="M80" s="21"/>
      <c r="N80" s="22"/>
      <c r="O80" s="22"/>
      <c r="P80" s="22"/>
      <c r="Q80" s="115"/>
      <c r="R80" s="115"/>
      <c r="S80" s="115"/>
      <c r="T80" s="118"/>
      <c r="U80" s="21"/>
      <c r="V80" s="24"/>
    </row>
    <row r="81" spans="1:22" s="13" customFormat="1">
      <c r="A81" s="16">
        <v>78</v>
      </c>
      <c r="B81" s="37" t="s">
        <v>58</v>
      </c>
      <c r="C81" s="37">
        <v>10</v>
      </c>
      <c r="D81" s="75" t="s">
        <v>179</v>
      </c>
      <c r="E81" s="111" t="s">
        <v>106</v>
      </c>
      <c r="F81" s="39" t="s">
        <v>59</v>
      </c>
      <c r="G81" s="16">
        <v>4</v>
      </c>
      <c r="H81" s="21">
        <v>22</v>
      </c>
      <c r="I81" s="22">
        <v>22</v>
      </c>
      <c r="J81" s="22">
        <v>0</v>
      </c>
      <c r="K81" s="16" t="s">
        <v>164</v>
      </c>
      <c r="L81" s="21">
        <v>30000</v>
      </c>
      <c r="M81" s="21">
        <v>60000</v>
      </c>
      <c r="N81" s="22">
        <v>1200000</v>
      </c>
      <c r="O81" s="22">
        <v>495180</v>
      </c>
      <c r="P81" s="22">
        <f>SUM(Q81:T81)</f>
        <v>495180</v>
      </c>
      <c r="Q81" s="115"/>
      <c r="R81" s="115">
        <v>391250</v>
      </c>
      <c r="S81" s="115">
        <v>38500</v>
      </c>
      <c r="T81" s="115">
        <v>65430</v>
      </c>
      <c r="U81" s="21">
        <f>N81-O81</f>
        <v>704820</v>
      </c>
      <c r="V81" s="24"/>
    </row>
    <row r="82" spans="1:22" s="13" customFormat="1">
      <c r="A82" s="16">
        <v>79</v>
      </c>
      <c r="B82" s="37"/>
      <c r="C82" s="37">
        <v>11</v>
      </c>
      <c r="D82" s="75"/>
      <c r="E82" s="111" t="s">
        <v>106</v>
      </c>
      <c r="F82" s="40" t="s">
        <v>236</v>
      </c>
      <c r="G82" s="16"/>
      <c r="H82" s="21"/>
      <c r="I82" s="22"/>
      <c r="J82" s="22"/>
      <c r="K82" s="16"/>
      <c r="L82" s="21"/>
      <c r="M82" s="21"/>
      <c r="N82" s="22"/>
      <c r="O82" s="22"/>
      <c r="P82" s="22"/>
      <c r="Q82" s="115"/>
      <c r="R82" s="115"/>
      <c r="S82" s="115"/>
      <c r="T82" s="115"/>
      <c r="U82" s="21"/>
      <c r="V82" s="24"/>
    </row>
    <row r="83" spans="1:22" s="13" customFormat="1">
      <c r="A83" s="16">
        <v>80</v>
      </c>
      <c r="B83" s="37"/>
      <c r="C83" s="37">
        <v>11</v>
      </c>
      <c r="D83" s="75"/>
      <c r="E83" s="111" t="s">
        <v>106</v>
      </c>
      <c r="F83" s="40" t="s">
        <v>226</v>
      </c>
      <c r="G83" s="16"/>
      <c r="H83" s="21"/>
      <c r="I83" s="22"/>
      <c r="J83" s="22"/>
      <c r="K83" s="16"/>
      <c r="L83" s="21"/>
      <c r="M83" s="21"/>
      <c r="N83" s="22"/>
      <c r="O83" s="22"/>
      <c r="P83" s="22"/>
      <c r="Q83" s="115"/>
      <c r="R83" s="115"/>
      <c r="S83" s="115"/>
      <c r="T83" s="115"/>
      <c r="U83" s="21"/>
      <c r="V83" s="24"/>
    </row>
    <row r="84" spans="1:22" s="12" customFormat="1">
      <c r="A84" s="16">
        <v>81</v>
      </c>
      <c r="B84" s="90" t="s">
        <v>67</v>
      </c>
      <c r="C84" s="90" t="s">
        <v>185</v>
      </c>
      <c r="D84" s="83" t="s">
        <v>169</v>
      </c>
      <c r="E84" s="119" t="s">
        <v>186</v>
      </c>
      <c r="F84" s="91" t="s">
        <v>68</v>
      </c>
      <c r="G84" s="85">
        <v>4</v>
      </c>
      <c r="H84" s="86">
        <v>20</v>
      </c>
      <c r="I84" s="87">
        <v>19</v>
      </c>
      <c r="J84" s="87">
        <v>1</v>
      </c>
      <c r="K84" s="85"/>
      <c r="L84" s="86"/>
      <c r="M84" s="86"/>
      <c r="N84" s="87">
        <v>630000</v>
      </c>
      <c r="O84" s="87">
        <v>644000</v>
      </c>
      <c r="P84" s="87">
        <f t="shared" ref="P84:P112" si="0">SUM(Q84:T84)</f>
        <v>644000</v>
      </c>
      <c r="Q84" s="120">
        <v>600000</v>
      </c>
      <c r="R84" s="120"/>
      <c r="S84" s="120">
        <v>44000</v>
      </c>
      <c r="T84" s="121"/>
      <c r="U84" s="86">
        <f t="shared" ref="U84:U112" si="1">N84-O84</f>
        <v>-14000</v>
      </c>
      <c r="V84" s="89"/>
    </row>
    <row r="85" spans="1:22" s="12" customFormat="1" ht="27">
      <c r="A85" s="16">
        <v>82</v>
      </c>
      <c r="B85" s="90" t="s">
        <v>72</v>
      </c>
      <c r="C85" s="90" t="s">
        <v>185</v>
      </c>
      <c r="D85" s="83" t="s">
        <v>187</v>
      </c>
      <c r="E85" s="119" t="s">
        <v>110</v>
      </c>
      <c r="F85" s="91" t="s">
        <v>188</v>
      </c>
      <c r="G85" s="85">
        <v>4</v>
      </c>
      <c r="H85" s="86">
        <v>34</v>
      </c>
      <c r="I85" s="87">
        <v>26</v>
      </c>
      <c r="J85" s="87">
        <v>8</v>
      </c>
      <c r="K85" s="85"/>
      <c r="L85" s="86"/>
      <c r="M85" s="86"/>
      <c r="N85" s="87">
        <v>1260000</v>
      </c>
      <c r="O85" s="87">
        <v>890520</v>
      </c>
      <c r="P85" s="87">
        <f t="shared" si="0"/>
        <v>890520</v>
      </c>
      <c r="Q85" s="120">
        <v>480000</v>
      </c>
      <c r="R85" s="120">
        <v>258720</v>
      </c>
      <c r="S85" s="120">
        <v>44000</v>
      </c>
      <c r="T85" s="121">
        <v>107800</v>
      </c>
      <c r="U85" s="86">
        <f t="shared" si="1"/>
        <v>369480</v>
      </c>
      <c r="V85" s="89"/>
    </row>
    <row r="86" spans="1:22" s="12" customFormat="1">
      <c r="A86" s="16">
        <v>83</v>
      </c>
      <c r="B86" s="90" t="s">
        <v>58</v>
      </c>
      <c r="C86" s="90" t="s">
        <v>185</v>
      </c>
      <c r="D86" s="83" t="s">
        <v>189</v>
      </c>
      <c r="E86" s="119" t="s">
        <v>110</v>
      </c>
      <c r="F86" s="91" t="s">
        <v>60</v>
      </c>
      <c r="G86" s="85">
        <v>4</v>
      </c>
      <c r="H86" s="86">
        <v>16</v>
      </c>
      <c r="I86" s="87">
        <v>15</v>
      </c>
      <c r="J86" s="87">
        <v>1</v>
      </c>
      <c r="K86" s="85"/>
      <c r="L86" s="86"/>
      <c r="M86" s="86"/>
      <c r="N86" s="87">
        <v>510000</v>
      </c>
      <c r="O86" s="87">
        <v>626960</v>
      </c>
      <c r="P86" s="87">
        <f t="shared" si="0"/>
        <v>626960</v>
      </c>
      <c r="Q86" s="120">
        <v>480000</v>
      </c>
      <c r="R86" s="120">
        <v>102960</v>
      </c>
      <c r="S86" s="120">
        <v>44000</v>
      </c>
      <c r="T86" s="86"/>
      <c r="U86" s="86">
        <f t="shared" si="1"/>
        <v>-116960</v>
      </c>
      <c r="V86" s="89"/>
    </row>
    <row r="87" spans="1:22" s="12" customFormat="1">
      <c r="A87" s="16">
        <v>84</v>
      </c>
      <c r="B87" s="90" t="s">
        <v>101</v>
      </c>
      <c r="C87" s="90" t="s">
        <v>185</v>
      </c>
      <c r="D87" s="90" t="s">
        <v>187</v>
      </c>
      <c r="E87" s="119" t="s">
        <v>110</v>
      </c>
      <c r="F87" s="91" t="s">
        <v>102</v>
      </c>
      <c r="G87" s="92">
        <v>4</v>
      </c>
      <c r="H87" s="86">
        <v>15</v>
      </c>
      <c r="I87" s="87">
        <v>13</v>
      </c>
      <c r="J87" s="87">
        <v>2</v>
      </c>
      <c r="K87" s="85"/>
      <c r="L87" s="86"/>
      <c r="M87" s="86"/>
      <c r="N87" s="87">
        <v>510000</v>
      </c>
      <c r="O87" s="87">
        <v>603200</v>
      </c>
      <c r="P87" s="87">
        <f t="shared" si="0"/>
        <v>603200</v>
      </c>
      <c r="Q87" s="120">
        <v>480000</v>
      </c>
      <c r="R87" s="120">
        <v>79200</v>
      </c>
      <c r="S87" s="120">
        <v>44000</v>
      </c>
      <c r="T87" s="120"/>
      <c r="U87" s="86">
        <f t="shared" si="1"/>
        <v>-93200</v>
      </c>
      <c r="V87" s="89"/>
    </row>
    <row r="88" spans="1:22" s="12" customFormat="1">
      <c r="A88" s="16">
        <v>85</v>
      </c>
      <c r="B88" s="90" t="s">
        <v>63</v>
      </c>
      <c r="C88" s="90" t="s">
        <v>185</v>
      </c>
      <c r="D88" s="83" t="s">
        <v>190</v>
      </c>
      <c r="E88" s="119" t="s">
        <v>109</v>
      </c>
      <c r="F88" s="91" t="s">
        <v>64</v>
      </c>
      <c r="G88" s="85">
        <v>4</v>
      </c>
      <c r="H88" s="86">
        <v>13</v>
      </c>
      <c r="I88" s="87">
        <v>7</v>
      </c>
      <c r="J88" s="87">
        <v>6</v>
      </c>
      <c r="K88" s="85"/>
      <c r="L88" s="86"/>
      <c r="M88" s="86"/>
      <c r="N88" s="87">
        <v>570000</v>
      </c>
      <c r="O88" s="87">
        <v>524000</v>
      </c>
      <c r="P88" s="87">
        <f t="shared" si="0"/>
        <v>524000</v>
      </c>
      <c r="Q88" s="120">
        <v>480000</v>
      </c>
      <c r="R88" s="120"/>
      <c r="S88" s="120">
        <v>44000</v>
      </c>
      <c r="T88" s="93"/>
      <c r="U88" s="86">
        <f t="shared" si="1"/>
        <v>46000</v>
      </c>
      <c r="V88" s="89"/>
    </row>
    <row r="89" spans="1:22" s="12" customFormat="1">
      <c r="A89" s="16">
        <v>86</v>
      </c>
      <c r="B89" s="90" t="s">
        <v>90</v>
      </c>
      <c r="C89" s="90" t="s">
        <v>185</v>
      </c>
      <c r="D89" s="90" t="s">
        <v>10</v>
      </c>
      <c r="E89" s="122" t="s">
        <v>109</v>
      </c>
      <c r="F89" s="91" t="s">
        <v>91</v>
      </c>
      <c r="G89" s="92">
        <v>4</v>
      </c>
      <c r="H89" s="86">
        <v>13</v>
      </c>
      <c r="I89" s="87">
        <v>7</v>
      </c>
      <c r="J89" s="87">
        <v>6</v>
      </c>
      <c r="K89" s="85"/>
      <c r="L89" s="86"/>
      <c r="M89" s="86"/>
      <c r="N89" s="87">
        <v>570000</v>
      </c>
      <c r="O89" s="87">
        <v>524000</v>
      </c>
      <c r="P89" s="87">
        <f t="shared" si="0"/>
        <v>524000</v>
      </c>
      <c r="Q89" s="120">
        <v>480000</v>
      </c>
      <c r="R89" s="120"/>
      <c r="S89" s="120">
        <v>44000</v>
      </c>
      <c r="T89" s="121"/>
      <c r="U89" s="86">
        <f t="shared" si="1"/>
        <v>46000</v>
      </c>
      <c r="V89" s="89"/>
    </row>
    <row r="90" spans="1:22" s="12" customFormat="1">
      <c r="A90" s="16">
        <v>87</v>
      </c>
      <c r="B90" s="90" t="s">
        <v>76</v>
      </c>
      <c r="C90" s="90" t="s">
        <v>191</v>
      </c>
      <c r="D90" s="83" t="s">
        <v>192</v>
      </c>
      <c r="E90" s="119" t="s">
        <v>109</v>
      </c>
      <c r="F90" s="91" t="s">
        <v>77</v>
      </c>
      <c r="G90" s="85">
        <v>4</v>
      </c>
      <c r="H90" s="86">
        <v>11</v>
      </c>
      <c r="I90" s="87">
        <v>8</v>
      </c>
      <c r="J90" s="87">
        <v>3</v>
      </c>
      <c r="K90" s="85"/>
      <c r="L90" s="86"/>
      <c r="M90" s="86"/>
      <c r="N90" s="87">
        <v>420000</v>
      </c>
      <c r="O90" s="87">
        <v>524000</v>
      </c>
      <c r="P90" s="87">
        <f t="shared" si="0"/>
        <v>524000</v>
      </c>
      <c r="Q90" s="120">
        <v>480000</v>
      </c>
      <c r="R90" s="120"/>
      <c r="S90" s="120">
        <v>44000</v>
      </c>
      <c r="T90" s="86"/>
      <c r="U90" s="86">
        <f t="shared" si="1"/>
        <v>-104000</v>
      </c>
      <c r="V90" s="89"/>
    </row>
    <row r="91" spans="1:22" s="12" customFormat="1">
      <c r="A91" s="16">
        <v>88</v>
      </c>
      <c r="B91" s="94" t="s">
        <v>193</v>
      </c>
      <c r="C91" s="94" t="s">
        <v>191</v>
      </c>
      <c r="D91" s="94" t="s">
        <v>194</v>
      </c>
      <c r="E91" s="119" t="s">
        <v>108</v>
      </c>
      <c r="F91" s="95" t="s">
        <v>195</v>
      </c>
      <c r="G91" s="85">
        <v>4</v>
      </c>
      <c r="H91" s="86">
        <v>22</v>
      </c>
      <c r="I91" s="87">
        <v>13</v>
      </c>
      <c r="J91" s="87">
        <v>9</v>
      </c>
      <c r="K91" s="85" t="s">
        <v>196</v>
      </c>
      <c r="L91" s="86">
        <v>30000</v>
      </c>
      <c r="M91" s="86">
        <v>60000</v>
      </c>
      <c r="N91" s="86">
        <v>930000</v>
      </c>
      <c r="O91" s="86">
        <v>745500</v>
      </c>
      <c r="P91" s="87">
        <f t="shared" si="0"/>
        <v>745500</v>
      </c>
      <c r="Q91" s="96">
        <v>480000</v>
      </c>
      <c r="R91" s="96">
        <v>221500</v>
      </c>
      <c r="S91" s="96">
        <v>44000</v>
      </c>
      <c r="T91" s="97"/>
      <c r="U91" s="86">
        <f t="shared" si="1"/>
        <v>184500</v>
      </c>
      <c r="V91" s="89"/>
    </row>
    <row r="92" spans="1:22" s="12" customFormat="1">
      <c r="A92" s="16">
        <v>89</v>
      </c>
      <c r="B92" s="98" t="s">
        <v>197</v>
      </c>
      <c r="C92" s="98" t="s">
        <v>191</v>
      </c>
      <c r="D92" s="94" t="s">
        <v>198</v>
      </c>
      <c r="E92" s="119" t="s">
        <v>108</v>
      </c>
      <c r="F92" s="99" t="s">
        <v>12</v>
      </c>
      <c r="G92" s="85">
        <v>4</v>
      </c>
      <c r="H92" s="86">
        <v>20</v>
      </c>
      <c r="I92" s="87">
        <v>14</v>
      </c>
      <c r="J92" s="87">
        <v>6</v>
      </c>
      <c r="K92" s="85" t="s">
        <v>196</v>
      </c>
      <c r="L92" s="86">
        <v>30000</v>
      </c>
      <c r="M92" s="86">
        <v>60000</v>
      </c>
      <c r="N92" s="86">
        <v>750000</v>
      </c>
      <c r="O92" s="88">
        <v>734000</v>
      </c>
      <c r="P92" s="87">
        <f t="shared" si="0"/>
        <v>734000</v>
      </c>
      <c r="Q92" s="93">
        <v>480000</v>
      </c>
      <c r="R92" s="100">
        <v>210000</v>
      </c>
      <c r="S92" s="93">
        <v>44000</v>
      </c>
      <c r="T92" s="96"/>
      <c r="U92" s="86">
        <f t="shared" si="1"/>
        <v>16000</v>
      </c>
      <c r="V92" s="89"/>
    </row>
    <row r="93" spans="1:22" s="12" customFormat="1">
      <c r="A93" s="16">
        <v>90</v>
      </c>
      <c r="B93" s="90" t="s">
        <v>65</v>
      </c>
      <c r="C93" s="90" t="s">
        <v>191</v>
      </c>
      <c r="D93" s="83" t="s">
        <v>198</v>
      </c>
      <c r="E93" s="119" t="s">
        <v>108</v>
      </c>
      <c r="F93" s="91" t="s">
        <v>66</v>
      </c>
      <c r="G93" s="85">
        <v>4</v>
      </c>
      <c r="H93" s="86">
        <v>19</v>
      </c>
      <c r="I93" s="87">
        <v>12</v>
      </c>
      <c r="J93" s="87">
        <v>7</v>
      </c>
      <c r="K93" s="85"/>
      <c r="L93" s="86"/>
      <c r="M93" s="86"/>
      <c r="N93" s="87">
        <v>780000</v>
      </c>
      <c r="O93" s="87">
        <v>707450</v>
      </c>
      <c r="P93" s="87">
        <f t="shared" si="0"/>
        <v>707450</v>
      </c>
      <c r="Q93" s="120">
        <v>480000</v>
      </c>
      <c r="R93" s="123">
        <v>140750</v>
      </c>
      <c r="S93" s="120">
        <v>44000</v>
      </c>
      <c r="T93" s="120">
        <v>42700</v>
      </c>
      <c r="U93" s="86">
        <f t="shared" si="1"/>
        <v>72550</v>
      </c>
      <c r="V93" s="89"/>
    </row>
    <row r="94" spans="1:22" s="12" customFormat="1" ht="27">
      <c r="A94" s="16">
        <v>91</v>
      </c>
      <c r="B94" s="90" t="s">
        <v>82</v>
      </c>
      <c r="C94" s="90" t="s">
        <v>191</v>
      </c>
      <c r="D94" s="90" t="s">
        <v>11</v>
      </c>
      <c r="E94" s="122" t="s">
        <v>108</v>
      </c>
      <c r="F94" s="91" t="s">
        <v>83</v>
      </c>
      <c r="G94" s="92">
        <v>4</v>
      </c>
      <c r="H94" s="86">
        <v>16</v>
      </c>
      <c r="I94" s="87">
        <v>13</v>
      </c>
      <c r="J94" s="87">
        <v>3</v>
      </c>
      <c r="K94" s="85"/>
      <c r="L94" s="86"/>
      <c r="M94" s="86"/>
      <c r="N94" s="87">
        <v>570000</v>
      </c>
      <c r="O94" s="87">
        <v>699000</v>
      </c>
      <c r="P94" s="87">
        <f t="shared" si="0"/>
        <v>699000</v>
      </c>
      <c r="Q94" s="120">
        <v>480000</v>
      </c>
      <c r="R94" s="120">
        <v>175000</v>
      </c>
      <c r="S94" s="120">
        <v>44000</v>
      </c>
      <c r="T94" s="120"/>
      <c r="U94" s="86">
        <f t="shared" si="1"/>
        <v>-129000</v>
      </c>
      <c r="V94" s="89"/>
    </row>
    <row r="95" spans="1:22" s="12" customFormat="1">
      <c r="A95" s="16">
        <v>92</v>
      </c>
      <c r="B95" s="83" t="s">
        <v>26</v>
      </c>
      <c r="C95" s="83" t="s">
        <v>199</v>
      </c>
      <c r="D95" s="94" t="s">
        <v>200</v>
      </c>
      <c r="E95" s="119" t="s">
        <v>108</v>
      </c>
      <c r="F95" s="84" t="s">
        <v>27</v>
      </c>
      <c r="G95" s="85">
        <v>4</v>
      </c>
      <c r="H95" s="86">
        <v>15</v>
      </c>
      <c r="I95" s="87">
        <v>13</v>
      </c>
      <c r="J95" s="87">
        <v>2</v>
      </c>
      <c r="K95" s="85" t="s">
        <v>132</v>
      </c>
      <c r="L95" s="86">
        <v>30000</v>
      </c>
      <c r="M95" s="86">
        <v>60000</v>
      </c>
      <c r="N95" s="86">
        <v>510000</v>
      </c>
      <c r="O95" s="88">
        <v>724000</v>
      </c>
      <c r="P95" s="87">
        <f t="shared" si="0"/>
        <v>724000</v>
      </c>
      <c r="Q95" s="120">
        <v>480000</v>
      </c>
      <c r="R95" s="120">
        <v>200000</v>
      </c>
      <c r="S95" s="120">
        <v>44000</v>
      </c>
      <c r="T95" s="96"/>
      <c r="U95" s="86">
        <f t="shared" si="1"/>
        <v>-214000</v>
      </c>
      <c r="V95" s="89"/>
    </row>
    <row r="96" spans="1:22" s="12" customFormat="1">
      <c r="A96" s="16">
        <v>93</v>
      </c>
      <c r="B96" s="83" t="s">
        <v>31</v>
      </c>
      <c r="C96" s="83" t="s">
        <v>199</v>
      </c>
      <c r="D96" s="83" t="s">
        <v>151</v>
      </c>
      <c r="E96" s="119" t="s">
        <v>108</v>
      </c>
      <c r="F96" s="84" t="s">
        <v>32</v>
      </c>
      <c r="G96" s="85">
        <v>4</v>
      </c>
      <c r="H96" s="86">
        <v>13</v>
      </c>
      <c r="I96" s="87">
        <v>8</v>
      </c>
      <c r="J96" s="87">
        <v>5</v>
      </c>
      <c r="K96" s="85" t="s">
        <v>132</v>
      </c>
      <c r="L96" s="86">
        <v>30000</v>
      </c>
      <c r="M96" s="86">
        <v>60000</v>
      </c>
      <c r="N96" s="86">
        <v>480000</v>
      </c>
      <c r="O96" s="88">
        <v>684000</v>
      </c>
      <c r="P96" s="87">
        <f t="shared" si="0"/>
        <v>684000</v>
      </c>
      <c r="Q96" s="120">
        <v>480000</v>
      </c>
      <c r="R96" s="120">
        <v>160000</v>
      </c>
      <c r="S96" s="120">
        <v>44000</v>
      </c>
      <c r="T96" s="96"/>
      <c r="U96" s="86">
        <f t="shared" si="1"/>
        <v>-204000</v>
      </c>
      <c r="V96" s="89"/>
    </row>
    <row r="97" spans="1:22" s="12" customFormat="1">
      <c r="A97" s="16">
        <v>94</v>
      </c>
      <c r="B97" s="94" t="s">
        <v>201</v>
      </c>
      <c r="C97" s="94" t="s">
        <v>199</v>
      </c>
      <c r="D97" s="94" t="s">
        <v>202</v>
      </c>
      <c r="E97" s="119" t="s">
        <v>107</v>
      </c>
      <c r="F97" s="95" t="s">
        <v>203</v>
      </c>
      <c r="G97" s="85">
        <v>3</v>
      </c>
      <c r="H97" s="86">
        <v>47</v>
      </c>
      <c r="I97" s="87">
        <v>26</v>
      </c>
      <c r="J97" s="87">
        <v>21</v>
      </c>
      <c r="K97" s="85" t="s">
        <v>132</v>
      </c>
      <c r="L97" s="86">
        <v>50000</v>
      </c>
      <c r="M97" s="86">
        <v>100000</v>
      </c>
      <c r="N97" s="86">
        <v>2010000</v>
      </c>
      <c r="O97" s="86">
        <v>525680</v>
      </c>
      <c r="P97" s="87">
        <f t="shared" si="0"/>
        <v>525680</v>
      </c>
      <c r="Q97" s="96">
        <v>450000</v>
      </c>
      <c r="R97" s="96">
        <v>31680</v>
      </c>
      <c r="S97" s="96">
        <v>44000</v>
      </c>
      <c r="T97" s="96"/>
      <c r="U97" s="86">
        <f t="shared" si="1"/>
        <v>1484320</v>
      </c>
      <c r="V97" s="89"/>
    </row>
    <row r="98" spans="1:22" s="12" customFormat="1" ht="27">
      <c r="A98" s="16">
        <v>95</v>
      </c>
      <c r="B98" s="90" t="s">
        <v>72</v>
      </c>
      <c r="C98" s="90" t="s">
        <v>199</v>
      </c>
      <c r="D98" s="83" t="s">
        <v>204</v>
      </c>
      <c r="E98" s="119" t="s">
        <v>205</v>
      </c>
      <c r="F98" s="91" t="s">
        <v>73</v>
      </c>
      <c r="G98" s="85">
        <v>4.5</v>
      </c>
      <c r="H98" s="86">
        <v>39</v>
      </c>
      <c r="I98" s="87"/>
      <c r="J98" s="87"/>
      <c r="K98" s="85"/>
      <c r="L98" s="86"/>
      <c r="M98" s="86"/>
      <c r="N98" s="87">
        <v>150000</v>
      </c>
      <c r="O98" s="87">
        <v>44000</v>
      </c>
      <c r="P98" s="87">
        <f t="shared" si="0"/>
        <v>44000</v>
      </c>
      <c r="Q98" s="120"/>
      <c r="R98" s="120"/>
      <c r="S98" s="120">
        <v>44000</v>
      </c>
      <c r="T98" s="121"/>
      <c r="U98" s="86">
        <f t="shared" si="1"/>
        <v>106000</v>
      </c>
      <c r="V98" s="89"/>
    </row>
    <row r="99" spans="1:22" s="12" customFormat="1" ht="27">
      <c r="A99" s="16">
        <v>96</v>
      </c>
      <c r="B99" s="83" t="s">
        <v>52</v>
      </c>
      <c r="C99" s="83" t="s">
        <v>199</v>
      </c>
      <c r="D99" s="83" t="s">
        <v>204</v>
      </c>
      <c r="E99" s="119" t="s">
        <v>205</v>
      </c>
      <c r="F99" s="84" t="s">
        <v>53</v>
      </c>
      <c r="G99" s="85">
        <v>4</v>
      </c>
      <c r="H99" s="86">
        <v>26</v>
      </c>
      <c r="I99" s="87">
        <v>25</v>
      </c>
      <c r="J99" s="87">
        <v>1</v>
      </c>
      <c r="K99" s="85" t="s">
        <v>132</v>
      </c>
      <c r="L99" s="86">
        <v>30000</v>
      </c>
      <c r="M99" s="86">
        <v>60000</v>
      </c>
      <c r="N99" s="86">
        <v>810000</v>
      </c>
      <c r="O99" s="88">
        <v>844000</v>
      </c>
      <c r="P99" s="87">
        <f t="shared" si="0"/>
        <v>844000</v>
      </c>
      <c r="Q99" s="120">
        <v>600000</v>
      </c>
      <c r="R99" s="120">
        <v>200000</v>
      </c>
      <c r="S99" s="120">
        <v>44000</v>
      </c>
      <c r="T99" s="97"/>
      <c r="U99" s="86">
        <f t="shared" si="1"/>
        <v>-34000</v>
      </c>
      <c r="V99" s="89"/>
    </row>
    <row r="100" spans="1:22" s="12" customFormat="1">
      <c r="A100" s="16">
        <v>97</v>
      </c>
      <c r="B100" s="90" t="s">
        <v>94</v>
      </c>
      <c r="C100" s="90" t="s">
        <v>199</v>
      </c>
      <c r="D100" s="90" t="s">
        <v>206</v>
      </c>
      <c r="E100" s="122" t="s">
        <v>107</v>
      </c>
      <c r="F100" s="91" t="s">
        <v>95</v>
      </c>
      <c r="G100" s="101">
        <v>4</v>
      </c>
      <c r="H100" s="86">
        <v>25</v>
      </c>
      <c r="I100" s="87">
        <v>23</v>
      </c>
      <c r="J100" s="87">
        <v>2</v>
      </c>
      <c r="K100" s="85"/>
      <c r="L100" s="86"/>
      <c r="M100" s="86"/>
      <c r="N100" s="87">
        <v>810000</v>
      </c>
      <c r="O100" s="87">
        <v>659000</v>
      </c>
      <c r="P100" s="87">
        <f t="shared" si="0"/>
        <v>659000</v>
      </c>
      <c r="Q100" s="120">
        <v>600000</v>
      </c>
      <c r="R100" s="102"/>
      <c r="S100" s="120">
        <v>44000</v>
      </c>
      <c r="T100" s="120">
        <v>15000</v>
      </c>
      <c r="U100" s="86">
        <f t="shared" si="1"/>
        <v>151000</v>
      </c>
      <c r="V100" s="89"/>
    </row>
    <row r="101" spans="1:22" s="12" customFormat="1">
      <c r="A101" s="16">
        <v>98</v>
      </c>
      <c r="B101" s="83" t="s">
        <v>34</v>
      </c>
      <c r="C101" s="83" t="s">
        <v>199</v>
      </c>
      <c r="D101" s="83" t="s">
        <v>206</v>
      </c>
      <c r="E101" s="119" t="s">
        <v>107</v>
      </c>
      <c r="F101" s="84" t="s">
        <v>35</v>
      </c>
      <c r="G101" s="103">
        <v>4</v>
      </c>
      <c r="H101" s="86">
        <v>23</v>
      </c>
      <c r="I101" s="87">
        <v>22</v>
      </c>
      <c r="J101" s="87">
        <v>1</v>
      </c>
      <c r="K101" s="85" t="s">
        <v>132</v>
      </c>
      <c r="L101" s="86">
        <v>30000</v>
      </c>
      <c r="M101" s="86">
        <v>60000</v>
      </c>
      <c r="N101" s="86">
        <v>720000</v>
      </c>
      <c r="O101" s="88">
        <v>688000</v>
      </c>
      <c r="P101" s="87">
        <f t="shared" si="0"/>
        <v>688000</v>
      </c>
      <c r="Q101" s="120">
        <v>600000</v>
      </c>
      <c r="R101" s="120">
        <v>44000</v>
      </c>
      <c r="S101" s="120">
        <v>44000</v>
      </c>
      <c r="T101" s="93"/>
      <c r="U101" s="86">
        <f t="shared" si="1"/>
        <v>32000</v>
      </c>
      <c r="V101" s="89"/>
    </row>
    <row r="102" spans="1:22" s="12" customFormat="1">
      <c r="A102" s="16">
        <v>99</v>
      </c>
      <c r="B102" s="83" t="s">
        <v>207</v>
      </c>
      <c r="C102" s="83" t="s">
        <v>199</v>
      </c>
      <c r="D102" s="83" t="s">
        <v>206</v>
      </c>
      <c r="E102" s="119" t="s">
        <v>107</v>
      </c>
      <c r="F102" s="84" t="s">
        <v>41</v>
      </c>
      <c r="G102" s="103">
        <v>4</v>
      </c>
      <c r="H102" s="86">
        <v>23</v>
      </c>
      <c r="I102" s="87">
        <v>22</v>
      </c>
      <c r="J102" s="87">
        <v>1</v>
      </c>
      <c r="K102" s="85" t="s">
        <v>132</v>
      </c>
      <c r="L102" s="86">
        <v>30000</v>
      </c>
      <c r="M102" s="86">
        <v>60000</v>
      </c>
      <c r="N102" s="86">
        <v>720000</v>
      </c>
      <c r="O102" s="88">
        <v>710000</v>
      </c>
      <c r="P102" s="87">
        <f t="shared" si="0"/>
        <v>710000</v>
      </c>
      <c r="Q102" s="120">
        <v>600000</v>
      </c>
      <c r="R102" s="120">
        <v>66000</v>
      </c>
      <c r="S102" s="120">
        <v>44000</v>
      </c>
      <c r="T102" s="93"/>
      <c r="U102" s="86">
        <f t="shared" si="1"/>
        <v>10000</v>
      </c>
      <c r="V102" s="89"/>
    </row>
    <row r="103" spans="1:22" s="12" customFormat="1">
      <c r="A103" s="16">
        <v>100</v>
      </c>
      <c r="B103" s="90" t="s">
        <v>61</v>
      </c>
      <c r="C103" s="90" t="s">
        <v>199</v>
      </c>
      <c r="D103" s="83" t="s">
        <v>206</v>
      </c>
      <c r="E103" s="119" t="s">
        <v>107</v>
      </c>
      <c r="F103" s="91" t="s">
        <v>62</v>
      </c>
      <c r="G103" s="103">
        <v>4</v>
      </c>
      <c r="H103" s="86">
        <v>15</v>
      </c>
      <c r="I103" s="87">
        <v>12</v>
      </c>
      <c r="J103" s="87">
        <v>3</v>
      </c>
      <c r="K103" s="85" t="s">
        <v>132</v>
      </c>
      <c r="L103" s="86">
        <v>30000</v>
      </c>
      <c r="M103" s="86">
        <v>60000</v>
      </c>
      <c r="N103" s="87">
        <v>540000</v>
      </c>
      <c r="O103" s="87">
        <v>644000</v>
      </c>
      <c r="P103" s="87">
        <f t="shared" si="0"/>
        <v>644000</v>
      </c>
      <c r="Q103" s="120">
        <v>600000</v>
      </c>
      <c r="R103" s="120"/>
      <c r="S103" s="120">
        <v>44000</v>
      </c>
      <c r="T103" s="93"/>
      <c r="U103" s="86">
        <f t="shared" si="1"/>
        <v>-104000</v>
      </c>
      <c r="V103" s="89"/>
    </row>
    <row r="104" spans="1:22" s="12" customFormat="1">
      <c r="A104" s="16">
        <v>101</v>
      </c>
      <c r="B104" s="90" t="s">
        <v>80</v>
      </c>
      <c r="C104" s="90" t="s">
        <v>199</v>
      </c>
      <c r="D104" s="83" t="s">
        <v>206</v>
      </c>
      <c r="E104" s="119" t="s">
        <v>107</v>
      </c>
      <c r="F104" s="91" t="s">
        <v>81</v>
      </c>
      <c r="G104" s="103">
        <v>4</v>
      </c>
      <c r="H104" s="86">
        <v>12</v>
      </c>
      <c r="I104" s="87">
        <v>11</v>
      </c>
      <c r="J104" s="87">
        <v>1</v>
      </c>
      <c r="K104" s="85"/>
      <c r="L104" s="86"/>
      <c r="M104" s="86"/>
      <c r="N104" s="87">
        <v>390000</v>
      </c>
      <c r="O104" s="87">
        <v>644000</v>
      </c>
      <c r="P104" s="87">
        <f t="shared" si="0"/>
        <v>644000</v>
      </c>
      <c r="Q104" s="120">
        <v>600000</v>
      </c>
      <c r="R104" s="120"/>
      <c r="S104" s="120">
        <v>44000</v>
      </c>
      <c r="T104" s="93"/>
      <c r="U104" s="86">
        <f t="shared" si="1"/>
        <v>-254000</v>
      </c>
      <c r="V104" s="89"/>
    </row>
    <row r="105" spans="1:22" s="12" customFormat="1">
      <c r="A105" s="16">
        <v>102</v>
      </c>
      <c r="B105" s="94" t="s">
        <v>208</v>
      </c>
      <c r="C105" s="94" t="s">
        <v>199</v>
      </c>
      <c r="D105" s="94" t="s">
        <v>209</v>
      </c>
      <c r="E105" s="119" t="s">
        <v>106</v>
      </c>
      <c r="F105" s="95" t="s">
        <v>210</v>
      </c>
      <c r="G105" s="103">
        <v>4</v>
      </c>
      <c r="H105" s="86">
        <v>27</v>
      </c>
      <c r="I105" s="87">
        <v>20</v>
      </c>
      <c r="J105" s="87">
        <v>7</v>
      </c>
      <c r="K105" s="85" t="s">
        <v>132</v>
      </c>
      <c r="L105" s="86">
        <v>30000</v>
      </c>
      <c r="M105" s="86">
        <v>60000</v>
      </c>
      <c r="N105" s="86">
        <v>990000</v>
      </c>
      <c r="O105" s="86">
        <v>699000</v>
      </c>
      <c r="P105" s="87">
        <f t="shared" si="0"/>
        <v>699000</v>
      </c>
      <c r="Q105" s="96">
        <v>480000</v>
      </c>
      <c r="R105" s="104">
        <v>175000</v>
      </c>
      <c r="S105" s="96">
        <v>44000</v>
      </c>
      <c r="T105" s="96"/>
      <c r="U105" s="86">
        <f t="shared" si="1"/>
        <v>291000</v>
      </c>
      <c r="V105" s="89"/>
    </row>
    <row r="106" spans="1:22" s="12" customFormat="1">
      <c r="A106" s="16">
        <v>103</v>
      </c>
      <c r="B106" s="98" t="s">
        <v>211</v>
      </c>
      <c r="C106" s="98" t="s">
        <v>199</v>
      </c>
      <c r="D106" s="94" t="s">
        <v>212</v>
      </c>
      <c r="E106" s="119" t="s">
        <v>106</v>
      </c>
      <c r="F106" s="99" t="s">
        <v>16</v>
      </c>
      <c r="G106" s="85">
        <v>4</v>
      </c>
      <c r="H106" s="86">
        <v>21</v>
      </c>
      <c r="I106" s="87">
        <v>11</v>
      </c>
      <c r="J106" s="87">
        <v>10</v>
      </c>
      <c r="K106" s="85" t="s">
        <v>132</v>
      </c>
      <c r="L106" s="86">
        <v>30000</v>
      </c>
      <c r="M106" s="86">
        <v>60000</v>
      </c>
      <c r="N106" s="86">
        <v>930000</v>
      </c>
      <c r="O106" s="88">
        <v>565250</v>
      </c>
      <c r="P106" s="87">
        <f t="shared" si="0"/>
        <v>565250</v>
      </c>
      <c r="Q106" s="93">
        <v>480000</v>
      </c>
      <c r="R106" s="93">
        <v>41250</v>
      </c>
      <c r="S106" s="93">
        <v>44000</v>
      </c>
      <c r="T106" s="97"/>
      <c r="U106" s="86">
        <f t="shared" si="1"/>
        <v>364750</v>
      </c>
      <c r="V106" s="89"/>
    </row>
    <row r="107" spans="1:22" s="12" customFormat="1">
      <c r="A107" s="16">
        <v>104</v>
      </c>
      <c r="B107" s="83" t="s">
        <v>20</v>
      </c>
      <c r="C107" s="83" t="s">
        <v>199</v>
      </c>
      <c r="D107" s="94" t="s">
        <v>212</v>
      </c>
      <c r="E107" s="119" t="s">
        <v>106</v>
      </c>
      <c r="F107" s="84" t="s">
        <v>21</v>
      </c>
      <c r="G107" s="103">
        <v>4</v>
      </c>
      <c r="H107" s="86">
        <v>21</v>
      </c>
      <c r="I107" s="87">
        <v>18</v>
      </c>
      <c r="J107" s="87">
        <v>3</v>
      </c>
      <c r="K107" s="85" t="s">
        <v>132</v>
      </c>
      <c r="L107" s="86">
        <v>30000</v>
      </c>
      <c r="M107" s="86">
        <v>60000</v>
      </c>
      <c r="N107" s="86">
        <v>720000</v>
      </c>
      <c r="O107" s="88">
        <v>587250</v>
      </c>
      <c r="P107" s="87">
        <f t="shared" si="0"/>
        <v>587250</v>
      </c>
      <c r="Q107" s="120">
        <v>480000</v>
      </c>
      <c r="R107" s="120">
        <v>63250</v>
      </c>
      <c r="S107" s="120">
        <v>44000</v>
      </c>
      <c r="T107" s="96"/>
      <c r="U107" s="86">
        <f t="shared" si="1"/>
        <v>132750</v>
      </c>
      <c r="V107" s="89"/>
    </row>
    <row r="108" spans="1:22" s="12" customFormat="1">
      <c r="A108" s="16">
        <v>105</v>
      </c>
      <c r="B108" s="90" t="s">
        <v>84</v>
      </c>
      <c r="C108" s="90" t="s">
        <v>199</v>
      </c>
      <c r="D108" s="90" t="s">
        <v>85</v>
      </c>
      <c r="E108" s="122" t="s">
        <v>106</v>
      </c>
      <c r="F108" s="91" t="s">
        <v>86</v>
      </c>
      <c r="G108" s="101">
        <v>4</v>
      </c>
      <c r="H108" s="86">
        <v>21</v>
      </c>
      <c r="I108" s="87">
        <v>12</v>
      </c>
      <c r="J108" s="87">
        <v>9</v>
      </c>
      <c r="K108" s="85"/>
      <c r="L108" s="86"/>
      <c r="M108" s="86"/>
      <c r="N108" s="87">
        <v>900000</v>
      </c>
      <c r="O108" s="87">
        <v>601000</v>
      </c>
      <c r="P108" s="87">
        <f t="shared" si="0"/>
        <v>601000</v>
      </c>
      <c r="Q108" s="120">
        <v>480000</v>
      </c>
      <c r="R108" s="120">
        <v>77000</v>
      </c>
      <c r="S108" s="120">
        <v>44000</v>
      </c>
      <c r="T108" s="120"/>
      <c r="U108" s="86">
        <f t="shared" si="1"/>
        <v>299000</v>
      </c>
      <c r="V108" s="89"/>
    </row>
    <row r="109" spans="1:22" s="12" customFormat="1">
      <c r="A109" s="16">
        <v>106</v>
      </c>
      <c r="B109" s="94" t="s">
        <v>213</v>
      </c>
      <c r="C109" s="94" t="s">
        <v>214</v>
      </c>
      <c r="D109" s="94" t="s">
        <v>11</v>
      </c>
      <c r="E109" s="119" t="s">
        <v>106</v>
      </c>
      <c r="F109" s="95" t="s">
        <v>215</v>
      </c>
      <c r="G109" s="103">
        <v>4</v>
      </c>
      <c r="H109" s="86">
        <v>19</v>
      </c>
      <c r="I109" s="87">
        <v>11</v>
      </c>
      <c r="J109" s="87">
        <v>8</v>
      </c>
      <c r="K109" s="85" t="s">
        <v>132</v>
      </c>
      <c r="L109" s="86">
        <v>50000</v>
      </c>
      <c r="M109" s="86">
        <v>100000</v>
      </c>
      <c r="N109" s="86">
        <v>810000</v>
      </c>
      <c r="O109" s="86">
        <v>584500</v>
      </c>
      <c r="P109" s="87">
        <f t="shared" si="0"/>
        <v>584500</v>
      </c>
      <c r="Q109" s="96">
        <v>480000</v>
      </c>
      <c r="R109" s="104">
        <v>60500</v>
      </c>
      <c r="S109" s="96">
        <v>44000</v>
      </c>
      <c r="T109" s="96"/>
      <c r="U109" s="86">
        <f t="shared" si="1"/>
        <v>225500</v>
      </c>
      <c r="V109" s="89"/>
    </row>
    <row r="110" spans="1:22" s="12" customFormat="1">
      <c r="A110" s="16">
        <v>107</v>
      </c>
      <c r="B110" s="94" t="s">
        <v>216</v>
      </c>
      <c r="C110" s="94" t="s">
        <v>199</v>
      </c>
      <c r="D110" s="94" t="s">
        <v>217</v>
      </c>
      <c r="E110" s="119" t="s">
        <v>106</v>
      </c>
      <c r="F110" s="95" t="s">
        <v>218</v>
      </c>
      <c r="G110" s="103">
        <v>4</v>
      </c>
      <c r="H110" s="86">
        <v>18</v>
      </c>
      <c r="I110" s="87">
        <v>11</v>
      </c>
      <c r="J110" s="87">
        <v>7</v>
      </c>
      <c r="K110" s="85" t="s">
        <v>132</v>
      </c>
      <c r="L110" s="86">
        <v>50000</v>
      </c>
      <c r="M110" s="86">
        <v>100000</v>
      </c>
      <c r="N110" s="86">
        <v>750000</v>
      </c>
      <c r="O110" s="86">
        <v>524000</v>
      </c>
      <c r="P110" s="87">
        <f t="shared" si="0"/>
        <v>524000</v>
      </c>
      <c r="Q110" s="96">
        <v>480000</v>
      </c>
      <c r="R110" s="96"/>
      <c r="S110" s="96">
        <v>44000</v>
      </c>
      <c r="T110" s="96"/>
      <c r="U110" s="86">
        <f t="shared" si="1"/>
        <v>226000</v>
      </c>
      <c r="V110" s="89"/>
    </row>
    <row r="111" spans="1:22" s="12" customFormat="1">
      <c r="A111" s="16">
        <v>108</v>
      </c>
      <c r="B111" s="90" t="s">
        <v>219</v>
      </c>
      <c r="C111" s="90" t="s">
        <v>199</v>
      </c>
      <c r="D111" s="83" t="s">
        <v>220</v>
      </c>
      <c r="E111" s="122" t="s">
        <v>106</v>
      </c>
      <c r="F111" s="91" t="s">
        <v>221</v>
      </c>
      <c r="G111" s="103">
        <v>4</v>
      </c>
      <c r="H111" s="86">
        <v>18</v>
      </c>
      <c r="I111" s="87">
        <v>15</v>
      </c>
      <c r="J111" s="87">
        <v>3</v>
      </c>
      <c r="K111" s="85"/>
      <c r="L111" s="86"/>
      <c r="M111" s="86"/>
      <c r="N111" s="87">
        <v>630000</v>
      </c>
      <c r="O111" s="87">
        <v>664000</v>
      </c>
      <c r="P111" s="87">
        <f t="shared" si="0"/>
        <v>664000</v>
      </c>
      <c r="Q111" s="120">
        <v>480000</v>
      </c>
      <c r="R111" s="120">
        <v>140000</v>
      </c>
      <c r="S111" s="120">
        <v>44000</v>
      </c>
      <c r="T111" s="93"/>
      <c r="U111" s="86">
        <f t="shared" si="1"/>
        <v>-34000</v>
      </c>
      <c r="V111" s="89"/>
    </row>
    <row r="112" spans="1:22" s="12" customFormat="1">
      <c r="A112" s="16">
        <v>109</v>
      </c>
      <c r="B112" s="83" t="s">
        <v>43</v>
      </c>
      <c r="C112" s="83" t="s">
        <v>199</v>
      </c>
      <c r="D112" s="83" t="s">
        <v>212</v>
      </c>
      <c r="E112" s="119" t="s">
        <v>106</v>
      </c>
      <c r="F112" s="84" t="s">
        <v>44</v>
      </c>
      <c r="G112" s="103">
        <v>4</v>
      </c>
      <c r="H112" s="86">
        <v>12</v>
      </c>
      <c r="I112" s="87">
        <v>11</v>
      </c>
      <c r="J112" s="87">
        <v>1</v>
      </c>
      <c r="K112" s="85"/>
      <c r="L112" s="86"/>
      <c r="M112" s="86"/>
      <c r="N112" s="86">
        <v>390000</v>
      </c>
      <c r="O112" s="88">
        <v>664000</v>
      </c>
      <c r="P112" s="87">
        <f t="shared" si="0"/>
        <v>664000</v>
      </c>
      <c r="Q112" s="120">
        <v>480000</v>
      </c>
      <c r="R112" s="120">
        <v>140000</v>
      </c>
      <c r="S112" s="120">
        <v>44000</v>
      </c>
      <c r="T112" s="120"/>
      <c r="U112" s="86">
        <f t="shared" si="1"/>
        <v>-274000</v>
      </c>
      <c r="V112" s="89"/>
    </row>
    <row r="113" spans="1:22" s="9" customFormat="1" ht="14.25">
      <c r="A113" s="4"/>
      <c r="B113" s="5"/>
      <c r="C113" s="5"/>
      <c r="D113" s="4"/>
      <c r="E113" s="5"/>
      <c r="F113" s="6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8"/>
    </row>
    <row r="114" spans="1:22">
      <c r="F114" s="10" t="s">
        <v>105</v>
      </c>
      <c r="G114" s="11" t="e">
        <f>SUM(#REF!,#REF!,#REF!,#REF!,#REF!,#REF!,#REF!,#REF!,#REF!,#REF!)</f>
        <v>#REF!</v>
      </c>
      <c r="H114" s="11">
        <v>2500</v>
      </c>
      <c r="I114" s="11" t="e">
        <f>SUM(#REF!,#REF!,#REF!,#REF!,#REF!,#REF!,#REF!,#REF!,#REF!,#REF!)</f>
        <v>#REF!</v>
      </c>
      <c r="J114" s="11" t="e">
        <f>SUM(#REF!,#REF!,#REF!,#REF!,#REF!,#REF!,#REF!,#REF!,#REF!,#REF!)</f>
        <v>#REF!</v>
      </c>
      <c r="K114" s="11" t="e">
        <f>SUM(#REF!,#REF!,#REF!,#REF!,#REF!,#REF!,#REF!,#REF!,#REF!,#REF!)</f>
        <v>#REF!</v>
      </c>
      <c r="L114" s="11" t="e">
        <f>SUM(#REF!,#REF!,#REF!,#REF!,#REF!,#REF!,#REF!,#REF!,#REF!,#REF!)</f>
        <v>#REF!</v>
      </c>
      <c r="M114" s="11" t="e">
        <f>SUM(#REF!,#REF!,#REF!,#REF!,#REF!,#REF!,#REF!,#REF!,#REF!,#REF!)</f>
        <v>#REF!</v>
      </c>
      <c r="N114" s="11" t="e">
        <f>SUM(#REF!,#REF!,#REF!,#REF!,#REF!,#REF!,#REF!,#REF!,#REF!,#REF!)</f>
        <v>#REF!</v>
      </c>
      <c r="O114" s="11" t="e">
        <f>SUM(#REF!,#REF!,#REF!,#REF!,#REF!,#REF!,#REF!,#REF!,#REF!,#REF!)</f>
        <v>#REF!</v>
      </c>
      <c r="P114" s="11" t="e">
        <f>SUM(#REF!,#REF!,#REF!,#REF!,#REF!,#REF!,#REF!,#REF!,#REF!,#REF!)</f>
        <v>#REF!</v>
      </c>
      <c r="Q114" s="11" t="e">
        <f>SUM(#REF!,#REF!,#REF!,#REF!,#REF!,#REF!,#REF!,#REF!,#REF!,#REF!)</f>
        <v>#REF!</v>
      </c>
      <c r="R114" s="11" t="e">
        <f>SUM(#REF!,#REF!,#REF!,#REF!,#REF!,#REF!,#REF!,#REF!,#REF!,#REF!)</f>
        <v>#REF!</v>
      </c>
      <c r="S114" s="11" t="e">
        <f>SUM(#REF!,#REF!,#REF!,#REF!,#REF!,#REF!,#REF!,#REF!,#REF!,#REF!)</f>
        <v>#REF!</v>
      </c>
      <c r="T114" s="11" t="e">
        <f>SUM(#REF!,#REF!,#REF!,#REF!,#REF!,#REF!,#REF!,#REF!,#REF!,#REF!)</f>
        <v>#REF!</v>
      </c>
      <c r="U114" s="11" t="e">
        <f>SUM(#REF!,#REF!,#REF!,#REF!,#REF!,#REF!,#REF!,#REF!,#REF!,#REF!,#REF!)</f>
        <v>#REF!</v>
      </c>
      <c r="V114" s="11" t="e">
        <f>SUM(#REF!,#REF!)</f>
        <v>#REF!</v>
      </c>
    </row>
  </sheetData>
  <sortState ref="A4:V51">
    <sortCondition ref="E4:E51"/>
  </sortState>
  <mergeCells count="4">
    <mergeCell ref="Q3:T3"/>
    <mergeCell ref="A1:I1"/>
    <mergeCell ref="L3:M3"/>
    <mergeCell ref="H3:J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3"/>
  <sheetViews>
    <sheetView tabSelected="1" workbookViewId="0">
      <selection activeCell="A2" sqref="A2"/>
    </sheetView>
  </sheetViews>
  <sheetFormatPr defaultRowHeight="13.5"/>
  <cols>
    <col min="1" max="1" width="9" style="2"/>
    <col min="2" max="2" width="9.25" style="2" customWidth="1"/>
    <col min="3" max="3" width="14" style="2" customWidth="1"/>
    <col min="4" max="4" width="48.125" style="2" customWidth="1"/>
    <col min="5" max="16384" width="9" style="2"/>
  </cols>
  <sheetData>
    <row r="1" spans="1:4" ht="14.25">
      <c r="A1" s="129" t="s">
        <v>0</v>
      </c>
      <c r="B1" s="129"/>
      <c r="C1" s="129"/>
      <c r="D1" s="129"/>
    </row>
    <row r="2" spans="1:4" ht="14.25">
      <c r="A2" s="1"/>
      <c r="B2" s="1"/>
      <c r="C2" s="1"/>
      <c r="D2" s="1"/>
    </row>
    <row r="3" spans="1:4">
      <c r="A3" s="105" t="s">
        <v>1</v>
      </c>
      <c r="B3" s="106" t="s">
        <v>2</v>
      </c>
      <c r="C3" s="109"/>
      <c r="D3" s="105" t="s">
        <v>3</v>
      </c>
    </row>
    <row r="4" spans="1:4" s="13" customFormat="1">
      <c r="A4" s="173">
        <v>1</v>
      </c>
      <c r="B4" s="102" t="s">
        <v>325</v>
      </c>
      <c r="C4" s="119" t="s">
        <v>108</v>
      </c>
      <c r="D4" s="170" t="s">
        <v>326</v>
      </c>
    </row>
    <row r="5" spans="1:4" s="13" customFormat="1">
      <c r="A5" s="173">
        <v>2</v>
      </c>
      <c r="B5" s="102" t="s">
        <v>327</v>
      </c>
      <c r="C5" s="174" t="s">
        <v>109</v>
      </c>
      <c r="D5" s="171" t="s">
        <v>328</v>
      </c>
    </row>
    <row r="6" spans="1:4" s="13" customFormat="1">
      <c r="A6" s="173">
        <v>3</v>
      </c>
      <c r="B6" s="102" t="s">
        <v>329</v>
      </c>
      <c r="C6" s="119" t="s">
        <v>110</v>
      </c>
      <c r="D6" s="172" t="s">
        <v>330</v>
      </c>
    </row>
    <row r="7" spans="1:4" s="13" customFormat="1" ht="14.25" thickBot="1">
      <c r="A7" s="175">
        <v>4</v>
      </c>
      <c r="B7" s="176" t="s">
        <v>331</v>
      </c>
      <c r="C7" s="177" t="s">
        <v>108</v>
      </c>
      <c r="D7" s="178" t="s">
        <v>332</v>
      </c>
    </row>
    <row r="8" spans="1:4" s="13" customFormat="1" ht="15" customHeight="1">
      <c r="A8" s="138">
        <v>5</v>
      </c>
      <c r="B8" s="158" t="s">
        <v>245</v>
      </c>
      <c r="C8" s="140" t="s">
        <v>107</v>
      </c>
      <c r="D8" s="159" t="s">
        <v>17</v>
      </c>
    </row>
    <row r="9" spans="1:4" s="13" customFormat="1">
      <c r="A9" s="142">
        <v>6</v>
      </c>
      <c r="B9" s="143" t="s">
        <v>242</v>
      </c>
      <c r="C9" s="144" t="s">
        <v>108</v>
      </c>
      <c r="D9" s="145" t="s">
        <v>144</v>
      </c>
    </row>
    <row r="10" spans="1:4" s="13" customFormat="1">
      <c r="A10" s="142">
        <v>7</v>
      </c>
      <c r="B10" s="143" t="s">
        <v>246</v>
      </c>
      <c r="C10" s="144" t="s">
        <v>106</v>
      </c>
      <c r="D10" s="145" t="s">
        <v>178</v>
      </c>
    </row>
    <row r="11" spans="1:4" s="13" customFormat="1">
      <c r="A11" s="142">
        <v>8</v>
      </c>
      <c r="B11" s="146" t="s">
        <v>243</v>
      </c>
      <c r="C11" s="144" t="s">
        <v>108</v>
      </c>
      <c r="D11" s="147" t="s">
        <v>75</v>
      </c>
    </row>
    <row r="12" spans="1:4" s="13" customFormat="1">
      <c r="A12" s="142">
        <v>9</v>
      </c>
      <c r="B12" s="148" t="s">
        <v>244</v>
      </c>
      <c r="C12" s="144" t="s">
        <v>106</v>
      </c>
      <c r="D12" s="145" t="s">
        <v>177</v>
      </c>
    </row>
    <row r="13" spans="1:4" s="13" customFormat="1" ht="15" customHeight="1" thickBot="1">
      <c r="A13" s="153">
        <v>10</v>
      </c>
      <c r="B13" s="160" t="s">
        <v>247</v>
      </c>
      <c r="C13" s="155" t="s">
        <v>108</v>
      </c>
      <c r="D13" s="164" t="s">
        <v>224</v>
      </c>
    </row>
    <row r="14" spans="1:4" s="13" customFormat="1">
      <c r="A14" s="138">
        <v>11</v>
      </c>
      <c r="B14" s="165" t="s">
        <v>248</v>
      </c>
      <c r="C14" s="140" t="s">
        <v>117</v>
      </c>
      <c r="D14" s="168" t="s">
        <v>118</v>
      </c>
    </row>
    <row r="15" spans="1:4" s="13" customFormat="1">
      <c r="A15" s="142">
        <v>12</v>
      </c>
      <c r="B15" s="150" t="s">
        <v>252</v>
      </c>
      <c r="C15" s="144" t="s">
        <v>107</v>
      </c>
      <c r="D15" s="151" t="s">
        <v>14</v>
      </c>
    </row>
    <row r="16" spans="1:4" s="13" customFormat="1">
      <c r="A16" s="142">
        <v>13</v>
      </c>
      <c r="B16" s="148" t="s">
        <v>249</v>
      </c>
      <c r="C16" s="144" t="s">
        <v>108</v>
      </c>
      <c r="D16" s="149" t="s">
        <v>223</v>
      </c>
    </row>
    <row r="17" spans="1:4" s="13" customFormat="1" ht="27">
      <c r="A17" s="142">
        <v>14</v>
      </c>
      <c r="B17" s="148" t="s">
        <v>251</v>
      </c>
      <c r="C17" s="144" t="s">
        <v>146</v>
      </c>
      <c r="D17" s="149" t="s">
        <v>147</v>
      </c>
    </row>
    <row r="18" spans="1:4" s="13" customFormat="1">
      <c r="A18" s="142">
        <v>15</v>
      </c>
      <c r="B18" s="143" t="s">
        <v>254</v>
      </c>
      <c r="C18" s="144" t="s">
        <v>109</v>
      </c>
      <c r="D18" s="145" t="s">
        <v>131</v>
      </c>
    </row>
    <row r="19" spans="1:4" s="13" customFormat="1">
      <c r="A19" s="142">
        <v>16</v>
      </c>
      <c r="B19" s="143" t="s">
        <v>253</v>
      </c>
      <c r="C19" s="144" t="s">
        <v>106</v>
      </c>
      <c r="D19" s="145" t="s">
        <v>232</v>
      </c>
    </row>
    <row r="20" spans="1:4" s="13" customFormat="1">
      <c r="A20" s="142">
        <v>17</v>
      </c>
      <c r="B20" s="148" t="s">
        <v>250</v>
      </c>
      <c r="C20" s="144" t="s">
        <v>146</v>
      </c>
      <c r="D20" s="149" t="s">
        <v>148</v>
      </c>
    </row>
    <row r="21" spans="1:4" s="13" customFormat="1" ht="14.25" thickBot="1">
      <c r="A21" s="153">
        <v>18</v>
      </c>
      <c r="B21" s="154" t="s">
        <v>255</v>
      </c>
      <c r="C21" s="155" t="s">
        <v>106</v>
      </c>
      <c r="D21" s="157" t="s">
        <v>59</v>
      </c>
    </row>
    <row r="22" spans="1:4" s="13" customFormat="1">
      <c r="A22" s="138">
        <v>19</v>
      </c>
      <c r="B22" s="158" t="s">
        <v>258</v>
      </c>
      <c r="C22" s="140" t="s">
        <v>110</v>
      </c>
      <c r="D22" s="159" t="s">
        <v>13</v>
      </c>
    </row>
    <row r="23" spans="1:4" s="13" customFormat="1">
      <c r="A23" s="142">
        <v>20</v>
      </c>
      <c r="B23" s="146" t="s">
        <v>260</v>
      </c>
      <c r="C23" s="144" t="s">
        <v>117</v>
      </c>
      <c r="D23" s="167" t="s">
        <v>235</v>
      </c>
    </row>
    <row r="24" spans="1:4" s="13" customFormat="1">
      <c r="A24" s="142">
        <v>21</v>
      </c>
      <c r="B24" s="150" t="s">
        <v>256</v>
      </c>
      <c r="C24" s="144" t="s">
        <v>108</v>
      </c>
      <c r="D24" s="149" t="s">
        <v>150</v>
      </c>
    </row>
    <row r="25" spans="1:4" s="13" customFormat="1">
      <c r="A25" s="142">
        <v>22</v>
      </c>
      <c r="B25" s="148" t="s">
        <v>261</v>
      </c>
      <c r="C25" s="144" t="s">
        <v>107</v>
      </c>
      <c r="D25" s="149" t="s">
        <v>25</v>
      </c>
    </row>
    <row r="26" spans="1:4" s="13" customFormat="1">
      <c r="A26" s="142">
        <v>23</v>
      </c>
      <c r="B26" s="148" t="s">
        <v>262</v>
      </c>
      <c r="C26" s="144" t="s">
        <v>107</v>
      </c>
      <c r="D26" s="149" t="s">
        <v>233</v>
      </c>
    </row>
    <row r="27" spans="1:4" s="13" customFormat="1">
      <c r="A27" s="142">
        <v>24</v>
      </c>
      <c r="B27" s="150" t="s">
        <v>257</v>
      </c>
      <c r="C27" s="144" t="s">
        <v>108</v>
      </c>
      <c r="D27" s="151" t="s">
        <v>15</v>
      </c>
    </row>
    <row r="28" spans="1:4" s="13" customFormat="1">
      <c r="A28" s="142">
        <v>25</v>
      </c>
      <c r="B28" s="146" t="s">
        <v>263</v>
      </c>
      <c r="C28" s="144" t="s">
        <v>106</v>
      </c>
      <c r="D28" s="147" t="s">
        <v>79</v>
      </c>
    </row>
    <row r="29" spans="1:4" s="13" customFormat="1" ht="14.25" thickBot="1">
      <c r="A29" s="153">
        <v>26</v>
      </c>
      <c r="B29" s="179" t="s">
        <v>259</v>
      </c>
      <c r="C29" s="155" t="s">
        <v>122</v>
      </c>
      <c r="D29" s="180" t="s">
        <v>113</v>
      </c>
    </row>
    <row r="30" spans="1:4" s="13" customFormat="1">
      <c r="A30" s="138">
        <v>27</v>
      </c>
      <c r="B30" s="165" t="s">
        <v>269</v>
      </c>
      <c r="C30" s="140" t="s">
        <v>117</v>
      </c>
      <c r="D30" s="168" t="s">
        <v>240</v>
      </c>
    </row>
    <row r="31" spans="1:4" s="13" customFormat="1">
      <c r="A31" s="142">
        <v>28</v>
      </c>
      <c r="B31" s="146" t="s">
        <v>264</v>
      </c>
      <c r="C31" s="144" t="s">
        <v>108</v>
      </c>
      <c r="D31" s="147" t="s">
        <v>57</v>
      </c>
    </row>
    <row r="32" spans="1:4" s="13" customFormat="1">
      <c r="A32" s="142">
        <v>29</v>
      </c>
      <c r="B32" s="148" t="s">
        <v>267</v>
      </c>
      <c r="C32" s="144" t="s">
        <v>106</v>
      </c>
      <c r="D32" s="149" t="s">
        <v>231</v>
      </c>
    </row>
    <row r="33" spans="1:4" s="13" customFormat="1">
      <c r="A33" s="142">
        <v>30</v>
      </c>
      <c r="B33" s="146" t="s">
        <v>265</v>
      </c>
      <c r="C33" s="144" t="s">
        <v>108</v>
      </c>
      <c r="D33" s="147" t="s">
        <v>227</v>
      </c>
    </row>
    <row r="34" spans="1:4" s="13" customFormat="1">
      <c r="A34" s="142">
        <v>31</v>
      </c>
      <c r="B34" s="148" t="s">
        <v>268</v>
      </c>
      <c r="C34" s="144" t="s">
        <v>107</v>
      </c>
      <c r="D34" s="149" t="s">
        <v>51</v>
      </c>
    </row>
    <row r="35" spans="1:4" s="13" customFormat="1">
      <c r="A35" s="142">
        <v>32</v>
      </c>
      <c r="B35" s="148" t="s">
        <v>270</v>
      </c>
      <c r="C35" s="144" t="s">
        <v>109</v>
      </c>
      <c r="D35" s="149" t="s">
        <v>23</v>
      </c>
    </row>
    <row r="36" spans="1:4" s="13" customFormat="1" ht="14.25" thickBot="1">
      <c r="A36" s="153">
        <v>33</v>
      </c>
      <c r="B36" s="160" t="s">
        <v>266</v>
      </c>
      <c r="C36" s="155" t="s">
        <v>106</v>
      </c>
      <c r="D36" s="164" t="s">
        <v>181</v>
      </c>
    </row>
    <row r="37" spans="1:4" s="13" customFormat="1">
      <c r="A37" s="138">
        <v>34</v>
      </c>
      <c r="B37" s="181" t="s">
        <v>277</v>
      </c>
      <c r="C37" s="140" t="s">
        <v>106</v>
      </c>
      <c r="D37" s="163" t="s">
        <v>225</v>
      </c>
    </row>
    <row r="38" spans="1:4" s="13" customFormat="1">
      <c r="A38" s="142">
        <v>35</v>
      </c>
      <c r="B38" s="148" t="s">
        <v>272</v>
      </c>
      <c r="C38" s="144" t="s">
        <v>108</v>
      </c>
      <c r="D38" s="149" t="s">
        <v>39</v>
      </c>
    </row>
    <row r="39" spans="1:4" s="13" customFormat="1">
      <c r="A39" s="142">
        <v>36</v>
      </c>
      <c r="B39" s="150" t="s">
        <v>273</v>
      </c>
      <c r="C39" s="144" t="s">
        <v>122</v>
      </c>
      <c r="D39" s="151" t="s">
        <v>112</v>
      </c>
    </row>
    <row r="40" spans="1:4" s="13" customFormat="1">
      <c r="A40" s="142">
        <v>37</v>
      </c>
      <c r="B40" s="148" t="s">
        <v>274</v>
      </c>
      <c r="C40" s="144" t="s">
        <v>117</v>
      </c>
      <c r="D40" s="149" t="s">
        <v>229</v>
      </c>
    </row>
    <row r="41" spans="1:4" s="13" customFormat="1">
      <c r="A41" s="142">
        <v>38</v>
      </c>
      <c r="B41" s="148" t="s">
        <v>271</v>
      </c>
      <c r="C41" s="144" t="s">
        <v>108</v>
      </c>
      <c r="D41" s="149" t="s">
        <v>46</v>
      </c>
    </row>
    <row r="42" spans="1:4" s="13" customFormat="1">
      <c r="A42" s="142">
        <v>39</v>
      </c>
      <c r="B42" s="148" t="s">
        <v>276</v>
      </c>
      <c r="C42" s="144" t="s">
        <v>106</v>
      </c>
      <c r="D42" s="149" t="s">
        <v>183</v>
      </c>
    </row>
    <row r="43" spans="1:4" s="13" customFormat="1" ht="14.25" thickBot="1">
      <c r="A43" s="153">
        <v>40</v>
      </c>
      <c r="B43" s="182" t="s">
        <v>275</v>
      </c>
      <c r="C43" s="155" t="s">
        <v>107</v>
      </c>
      <c r="D43" s="156" t="s">
        <v>170</v>
      </c>
    </row>
    <row r="44" spans="1:4" s="13" customFormat="1">
      <c r="A44" s="138">
        <v>41</v>
      </c>
      <c r="B44" s="181" t="s">
        <v>278</v>
      </c>
      <c r="C44" s="140" t="s">
        <v>108</v>
      </c>
      <c r="D44" s="163" t="s">
        <v>238</v>
      </c>
    </row>
    <row r="45" spans="1:4" s="13" customFormat="1">
      <c r="A45" s="142">
        <v>42</v>
      </c>
      <c r="B45" s="148" t="s">
        <v>279</v>
      </c>
      <c r="C45" s="144" t="s">
        <v>107</v>
      </c>
      <c r="D45" s="149" t="s">
        <v>239</v>
      </c>
    </row>
    <row r="46" spans="1:4" s="13" customFormat="1" ht="27">
      <c r="A46" s="142">
        <v>43</v>
      </c>
      <c r="B46" s="148" t="s">
        <v>280</v>
      </c>
      <c r="C46" s="144" t="s">
        <v>108</v>
      </c>
      <c r="D46" s="149" t="s">
        <v>147</v>
      </c>
    </row>
    <row r="47" spans="1:4" s="13" customFormat="1">
      <c r="A47" s="142">
        <v>44</v>
      </c>
      <c r="B47" s="148" t="s">
        <v>323</v>
      </c>
      <c r="C47" s="144" t="s">
        <v>117</v>
      </c>
      <c r="D47" s="149" t="s">
        <v>49</v>
      </c>
    </row>
    <row r="48" spans="1:4" s="13" customFormat="1" ht="27.75" thickBot="1">
      <c r="A48" s="153">
        <v>45</v>
      </c>
      <c r="B48" s="160" t="s">
        <v>281</v>
      </c>
      <c r="C48" s="155" t="s">
        <v>106</v>
      </c>
      <c r="D48" s="164" t="s">
        <v>222</v>
      </c>
    </row>
    <row r="49" spans="1:4" s="13" customFormat="1">
      <c r="A49" s="138">
        <v>46</v>
      </c>
      <c r="B49" s="181" t="s">
        <v>285</v>
      </c>
      <c r="C49" s="140" t="s">
        <v>108</v>
      </c>
      <c r="D49" s="163" t="s">
        <v>55</v>
      </c>
    </row>
    <row r="50" spans="1:4" s="13" customFormat="1">
      <c r="A50" s="142">
        <v>47</v>
      </c>
      <c r="B50" s="150" t="s">
        <v>283</v>
      </c>
      <c r="C50" s="144" t="s">
        <v>109</v>
      </c>
      <c r="D50" s="151" t="s">
        <v>18</v>
      </c>
    </row>
    <row r="51" spans="1:4" s="13" customFormat="1">
      <c r="A51" s="142">
        <v>48</v>
      </c>
      <c r="B51" s="148" t="s">
        <v>284</v>
      </c>
      <c r="C51" s="144" t="s">
        <v>110</v>
      </c>
      <c r="D51" s="149" t="s">
        <v>129</v>
      </c>
    </row>
    <row r="52" spans="1:4" s="13" customFormat="1">
      <c r="A52" s="142">
        <v>49</v>
      </c>
      <c r="B52" s="146" t="s">
        <v>286</v>
      </c>
      <c r="C52" s="152" t="s">
        <v>107</v>
      </c>
      <c r="D52" s="147" t="s">
        <v>97</v>
      </c>
    </row>
    <row r="53" spans="1:4" s="13" customFormat="1" ht="14.25" thickBot="1">
      <c r="A53" s="153">
        <v>50</v>
      </c>
      <c r="B53" s="160" t="s">
        <v>282</v>
      </c>
      <c r="C53" s="155" t="s">
        <v>106</v>
      </c>
      <c r="D53" s="164" t="s">
        <v>237</v>
      </c>
    </row>
    <row r="54" spans="1:4" s="13" customFormat="1">
      <c r="A54" s="138">
        <v>51</v>
      </c>
      <c r="B54" s="165" t="s">
        <v>287</v>
      </c>
      <c r="C54" s="140" t="s">
        <v>117</v>
      </c>
      <c r="D54" s="168" t="s">
        <v>119</v>
      </c>
    </row>
    <row r="55" spans="1:4" s="13" customFormat="1">
      <c r="A55" s="142">
        <v>52</v>
      </c>
      <c r="B55" s="146" t="s">
        <v>287</v>
      </c>
      <c r="C55" s="144" t="s">
        <v>108</v>
      </c>
      <c r="D55" s="147" t="s">
        <v>104</v>
      </c>
    </row>
    <row r="56" spans="1:4" s="13" customFormat="1">
      <c r="A56" s="142">
        <v>53</v>
      </c>
      <c r="B56" s="146" t="s">
        <v>289</v>
      </c>
      <c r="C56" s="144" t="s">
        <v>106</v>
      </c>
      <c r="D56" s="147" t="s">
        <v>69</v>
      </c>
    </row>
    <row r="57" spans="1:4" s="13" customFormat="1">
      <c r="A57" s="142">
        <v>54</v>
      </c>
      <c r="B57" s="146" t="s">
        <v>293</v>
      </c>
      <c r="C57" s="152" t="s">
        <v>107</v>
      </c>
      <c r="D57" s="147" t="s">
        <v>100</v>
      </c>
    </row>
    <row r="58" spans="1:4" s="13" customFormat="1">
      <c r="A58" s="142">
        <v>55</v>
      </c>
      <c r="B58" s="146" t="s">
        <v>292</v>
      </c>
      <c r="C58" s="152" t="s">
        <v>107</v>
      </c>
      <c r="D58" s="147" t="s">
        <v>234</v>
      </c>
    </row>
    <row r="59" spans="1:4" s="13" customFormat="1">
      <c r="A59" s="142">
        <v>56</v>
      </c>
      <c r="B59" s="146" t="s">
        <v>291</v>
      </c>
      <c r="C59" s="144" t="s">
        <v>122</v>
      </c>
      <c r="D59" s="167" t="s">
        <v>228</v>
      </c>
    </row>
    <row r="60" spans="1:4" s="13" customFormat="1">
      <c r="A60" s="142">
        <v>57</v>
      </c>
      <c r="B60" s="143" t="s">
        <v>288</v>
      </c>
      <c r="C60" s="144" t="s">
        <v>108</v>
      </c>
      <c r="D60" s="145" t="s">
        <v>155</v>
      </c>
    </row>
    <row r="61" spans="1:4" s="13" customFormat="1" ht="14.25" thickBot="1">
      <c r="A61" s="153">
        <v>58</v>
      </c>
      <c r="B61" s="154" t="s">
        <v>290</v>
      </c>
      <c r="C61" s="155" t="s">
        <v>106</v>
      </c>
      <c r="D61" s="157" t="s">
        <v>230</v>
      </c>
    </row>
    <row r="62" spans="1:4" s="13" customFormat="1">
      <c r="A62" s="138">
        <v>59</v>
      </c>
      <c r="B62" s="165" t="s">
        <v>302</v>
      </c>
      <c r="C62" s="140" t="s">
        <v>106</v>
      </c>
      <c r="D62" s="166" t="s">
        <v>184</v>
      </c>
    </row>
    <row r="63" spans="1:4" s="13" customFormat="1">
      <c r="A63" s="142">
        <v>60</v>
      </c>
      <c r="B63" s="146" t="s">
        <v>296</v>
      </c>
      <c r="C63" s="144" t="s">
        <v>117</v>
      </c>
      <c r="D63" s="167" t="s">
        <v>235</v>
      </c>
    </row>
    <row r="64" spans="1:4" s="13" customFormat="1" ht="27">
      <c r="A64" s="142">
        <v>61</v>
      </c>
      <c r="B64" s="146" t="s">
        <v>294</v>
      </c>
      <c r="C64" s="144" t="s">
        <v>108</v>
      </c>
      <c r="D64" s="147" t="s">
        <v>156</v>
      </c>
    </row>
    <row r="65" spans="1:4" s="13" customFormat="1">
      <c r="A65" s="142">
        <v>62</v>
      </c>
      <c r="B65" s="148" t="s">
        <v>301</v>
      </c>
      <c r="C65" s="144" t="s">
        <v>107</v>
      </c>
      <c r="D65" s="149" t="s">
        <v>233</v>
      </c>
    </row>
    <row r="66" spans="1:4" s="13" customFormat="1">
      <c r="A66" s="142">
        <v>63</v>
      </c>
      <c r="B66" s="148" t="s">
        <v>298</v>
      </c>
      <c r="C66" s="144" t="s">
        <v>110</v>
      </c>
      <c r="D66" s="147" t="s">
        <v>60</v>
      </c>
    </row>
    <row r="67" spans="1:4" s="13" customFormat="1">
      <c r="A67" s="142">
        <v>64</v>
      </c>
      <c r="B67" s="146" t="s">
        <v>297</v>
      </c>
      <c r="C67" s="144" t="s">
        <v>122</v>
      </c>
      <c r="D67" s="147" t="s">
        <v>89</v>
      </c>
    </row>
    <row r="68" spans="1:4" s="13" customFormat="1">
      <c r="A68" s="142">
        <v>65</v>
      </c>
      <c r="B68" s="146" t="s">
        <v>295</v>
      </c>
      <c r="C68" s="144" t="s">
        <v>108</v>
      </c>
      <c r="D68" s="147" t="s">
        <v>114</v>
      </c>
    </row>
    <row r="69" spans="1:4" s="13" customFormat="1">
      <c r="A69" s="142">
        <v>66</v>
      </c>
      <c r="B69" s="146" t="s">
        <v>299</v>
      </c>
      <c r="C69" s="144" t="s">
        <v>106</v>
      </c>
      <c r="D69" s="147" t="s">
        <v>59</v>
      </c>
    </row>
    <row r="70" spans="1:4" s="13" customFormat="1" ht="14.25" thickBot="1">
      <c r="A70" s="153">
        <v>67</v>
      </c>
      <c r="B70" s="160" t="s">
        <v>300</v>
      </c>
      <c r="C70" s="155" t="s">
        <v>109</v>
      </c>
      <c r="D70" s="164" t="s">
        <v>37</v>
      </c>
    </row>
    <row r="71" spans="1:4" s="13" customFormat="1">
      <c r="A71" s="138">
        <v>68</v>
      </c>
      <c r="B71" s="181" t="s">
        <v>314</v>
      </c>
      <c r="C71" s="140" t="s">
        <v>107</v>
      </c>
      <c r="D71" s="166" t="s">
        <v>97</v>
      </c>
    </row>
    <row r="72" spans="1:4" s="13" customFormat="1">
      <c r="A72" s="142">
        <v>69</v>
      </c>
      <c r="B72" s="148" t="s">
        <v>311</v>
      </c>
      <c r="C72" s="144" t="s">
        <v>109</v>
      </c>
      <c r="D72" s="149" t="s">
        <v>136</v>
      </c>
    </row>
    <row r="73" spans="1:4" s="13" customFormat="1">
      <c r="A73" s="142">
        <v>70</v>
      </c>
      <c r="B73" s="146" t="s">
        <v>303</v>
      </c>
      <c r="C73" s="152" t="s">
        <v>108</v>
      </c>
      <c r="D73" s="151" t="s">
        <v>157</v>
      </c>
    </row>
    <row r="74" spans="1:4" s="13" customFormat="1">
      <c r="A74" s="142">
        <v>71</v>
      </c>
      <c r="B74" s="146" t="s">
        <v>312</v>
      </c>
      <c r="C74" s="144" t="s">
        <v>107</v>
      </c>
      <c r="D74" s="147" t="s">
        <v>71</v>
      </c>
    </row>
    <row r="75" spans="1:4" s="13" customFormat="1">
      <c r="A75" s="142">
        <v>72</v>
      </c>
      <c r="B75" s="146" t="s">
        <v>315</v>
      </c>
      <c r="C75" s="152" t="s">
        <v>108</v>
      </c>
      <c r="D75" s="151" t="s">
        <v>15</v>
      </c>
    </row>
    <row r="76" spans="1:4" s="13" customFormat="1">
      <c r="A76" s="142">
        <v>73</v>
      </c>
      <c r="B76" s="146" t="s">
        <v>307</v>
      </c>
      <c r="C76" s="144" t="s">
        <v>106</v>
      </c>
      <c r="D76" s="147" t="s">
        <v>236</v>
      </c>
    </row>
    <row r="77" spans="1:4" s="13" customFormat="1">
      <c r="A77" s="142">
        <v>74</v>
      </c>
      <c r="B77" s="146" t="s">
        <v>308</v>
      </c>
      <c r="C77" s="144" t="s">
        <v>106</v>
      </c>
      <c r="D77" s="147" t="s">
        <v>226</v>
      </c>
    </row>
    <row r="78" spans="1:4" s="13" customFormat="1" ht="14.25" thickBot="1">
      <c r="A78" s="153">
        <v>75</v>
      </c>
      <c r="B78" s="160" t="s">
        <v>313</v>
      </c>
      <c r="C78" s="155" t="s">
        <v>110</v>
      </c>
      <c r="D78" s="164" t="s">
        <v>309</v>
      </c>
    </row>
    <row r="79" spans="1:4" s="13" customFormat="1">
      <c r="A79" s="138">
        <v>76</v>
      </c>
      <c r="B79" s="165" t="s">
        <v>316</v>
      </c>
      <c r="C79" s="140" t="s">
        <v>158</v>
      </c>
      <c r="D79" s="141" t="s">
        <v>159</v>
      </c>
    </row>
    <row r="80" spans="1:4" s="13" customFormat="1">
      <c r="A80" s="142">
        <v>77</v>
      </c>
      <c r="B80" s="146" t="s">
        <v>318</v>
      </c>
      <c r="C80" s="144" t="s">
        <v>117</v>
      </c>
      <c r="D80" s="167" t="s">
        <v>241</v>
      </c>
    </row>
    <row r="81" spans="1:4" s="13" customFormat="1">
      <c r="A81" s="142">
        <v>78</v>
      </c>
      <c r="B81" s="148" t="s">
        <v>319</v>
      </c>
      <c r="C81" s="144" t="s">
        <v>107</v>
      </c>
      <c r="D81" s="183" t="s">
        <v>30</v>
      </c>
    </row>
    <row r="82" spans="1:4" s="13" customFormat="1">
      <c r="A82" s="142">
        <v>79</v>
      </c>
      <c r="B82" s="146" t="s">
        <v>317</v>
      </c>
      <c r="C82" s="144" t="s">
        <v>158</v>
      </c>
      <c r="D82" s="145" t="s">
        <v>160</v>
      </c>
    </row>
    <row r="83" spans="1:4" s="13" customFormat="1" ht="14.25" thickBot="1">
      <c r="A83" s="153">
        <v>80</v>
      </c>
      <c r="B83" s="154" t="s">
        <v>320</v>
      </c>
      <c r="C83" s="155" t="s">
        <v>158</v>
      </c>
      <c r="D83" s="156" t="s">
        <v>161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83"/>
  <sheetViews>
    <sheetView workbookViewId="0"/>
  </sheetViews>
  <sheetFormatPr defaultRowHeight="13.5"/>
  <cols>
    <col min="1" max="2" width="4.75" style="2" bestFit="1" customWidth="1"/>
    <col min="3" max="3" width="9.25" style="2" customWidth="1"/>
    <col min="4" max="4" width="14" style="2" customWidth="1"/>
    <col min="5" max="5" width="48.125" style="2" customWidth="1"/>
    <col min="6" max="16384" width="9" style="2"/>
  </cols>
  <sheetData>
    <row r="1" spans="1:5" ht="14.25">
      <c r="B1" s="129" t="s">
        <v>0</v>
      </c>
      <c r="C1" s="129"/>
      <c r="D1" s="129"/>
      <c r="E1" s="129"/>
    </row>
    <row r="2" spans="1:5" ht="14.25">
      <c r="A2" s="1"/>
      <c r="B2" s="1"/>
      <c r="C2" s="1"/>
      <c r="D2" s="1"/>
      <c r="E2" s="1"/>
    </row>
    <row r="3" spans="1:5" ht="14.25" thickBot="1">
      <c r="A3" s="135" t="s">
        <v>1</v>
      </c>
      <c r="B3" s="137" t="s">
        <v>1</v>
      </c>
      <c r="C3" s="137" t="s">
        <v>2</v>
      </c>
      <c r="D3" s="137" t="s">
        <v>324</v>
      </c>
      <c r="E3" s="137" t="s">
        <v>3</v>
      </c>
    </row>
    <row r="4" spans="1:5" s="13" customFormat="1">
      <c r="A4" s="136">
        <v>1</v>
      </c>
      <c r="B4" s="138">
        <v>1</v>
      </c>
      <c r="C4" s="139" t="s">
        <v>304</v>
      </c>
      <c r="D4" s="140" t="s">
        <v>108</v>
      </c>
      <c r="E4" s="141" t="s">
        <v>139</v>
      </c>
    </row>
    <row r="5" spans="1:5" s="13" customFormat="1">
      <c r="A5" s="136">
        <v>2</v>
      </c>
      <c r="B5" s="142">
        <v>2</v>
      </c>
      <c r="C5" s="143" t="s">
        <v>306</v>
      </c>
      <c r="D5" s="144" t="s">
        <v>108</v>
      </c>
      <c r="E5" s="145" t="s">
        <v>141</v>
      </c>
    </row>
    <row r="6" spans="1:5" s="13" customFormat="1">
      <c r="A6" s="136">
        <v>3</v>
      </c>
      <c r="B6" s="142">
        <v>3</v>
      </c>
      <c r="C6" s="143" t="s">
        <v>242</v>
      </c>
      <c r="D6" s="144" t="s">
        <v>108</v>
      </c>
      <c r="E6" s="145" t="s">
        <v>144</v>
      </c>
    </row>
    <row r="7" spans="1:5" s="13" customFormat="1">
      <c r="A7" s="136">
        <v>4</v>
      </c>
      <c r="B7" s="142">
        <v>4</v>
      </c>
      <c r="C7" s="146" t="s">
        <v>243</v>
      </c>
      <c r="D7" s="144" t="s">
        <v>108</v>
      </c>
      <c r="E7" s="147" t="s">
        <v>75</v>
      </c>
    </row>
    <row r="8" spans="1:5" s="13" customFormat="1">
      <c r="A8" s="136">
        <v>5</v>
      </c>
      <c r="B8" s="142">
        <v>5</v>
      </c>
      <c r="C8" s="148" t="s">
        <v>247</v>
      </c>
      <c r="D8" s="144" t="s">
        <v>108</v>
      </c>
      <c r="E8" s="149" t="s">
        <v>224</v>
      </c>
    </row>
    <row r="9" spans="1:5" s="13" customFormat="1">
      <c r="A9" s="136">
        <v>6</v>
      </c>
      <c r="B9" s="142">
        <v>6</v>
      </c>
      <c r="C9" s="148" t="s">
        <v>249</v>
      </c>
      <c r="D9" s="144" t="s">
        <v>108</v>
      </c>
      <c r="E9" s="149" t="s">
        <v>223</v>
      </c>
    </row>
    <row r="10" spans="1:5" s="13" customFormat="1" ht="27">
      <c r="A10" s="136">
        <v>7</v>
      </c>
      <c r="B10" s="142">
        <v>7</v>
      </c>
      <c r="C10" s="148" t="s">
        <v>251</v>
      </c>
      <c r="D10" s="144" t="s">
        <v>146</v>
      </c>
      <c r="E10" s="149" t="s">
        <v>147</v>
      </c>
    </row>
    <row r="11" spans="1:5" s="13" customFormat="1">
      <c r="A11" s="136">
        <v>8</v>
      </c>
      <c r="B11" s="142">
        <v>8</v>
      </c>
      <c r="C11" s="148" t="s">
        <v>250</v>
      </c>
      <c r="D11" s="144" t="s">
        <v>146</v>
      </c>
      <c r="E11" s="149" t="s">
        <v>148</v>
      </c>
    </row>
    <row r="12" spans="1:5" s="13" customFormat="1">
      <c r="A12" s="136">
        <v>9</v>
      </c>
      <c r="B12" s="142">
        <v>9</v>
      </c>
      <c r="C12" s="150" t="s">
        <v>256</v>
      </c>
      <c r="D12" s="144" t="s">
        <v>108</v>
      </c>
      <c r="E12" s="149" t="s">
        <v>150</v>
      </c>
    </row>
    <row r="13" spans="1:5" s="13" customFormat="1">
      <c r="A13" s="136">
        <v>10</v>
      </c>
      <c r="B13" s="142">
        <v>10</v>
      </c>
      <c r="C13" s="150" t="s">
        <v>257</v>
      </c>
      <c r="D13" s="144" t="s">
        <v>108</v>
      </c>
      <c r="E13" s="151" t="s">
        <v>15</v>
      </c>
    </row>
    <row r="14" spans="1:5" s="13" customFormat="1">
      <c r="A14" s="136">
        <v>11</v>
      </c>
      <c r="B14" s="142">
        <v>11</v>
      </c>
      <c r="C14" s="146" t="s">
        <v>264</v>
      </c>
      <c r="D14" s="144" t="s">
        <v>108</v>
      </c>
      <c r="E14" s="147" t="s">
        <v>57</v>
      </c>
    </row>
    <row r="15" spans="1:5" s="13" customFormat="1">
      <c r="A15" s="136">
        <v>12</v>
      </c>
      <c r="B15" s="142">
        <v>12</v>
      </c>
      <c r="C15" s="146" t="s">
        <v>265</v>
      </c>
      <c r="D15" s="144" t="s">
        <v>108</v>
      </c>
      <c r="E15" s="147" t="s">
        <v>227</v>
      </c>
    </row>
    <row r="16" spans="1:5" s="13" customFormat="1">
      <c r="A16" s="136">
        <v>13</v>
      </c>
      <c r="B16" s="142">
        <v>13</v>
      </c>
      <c r="C16" s="148" t="s">
        <v>272</v>
      </c>
      <c r="D16" s="144" t="s">
        <v>108</v>
      </c>
      <c r="E16" s="149" t="s">
        <v>39</v>
      </c>
    </row>
    <row r="17" spans="1:5" s="13" customFormat="1">
      <c r="A17" s="136">
        <v>14</v>
      </c>
      <c r="B17" s="142">
        <v>14</v>
      </c>
      <c r="C17" s="148" t="s">
        <v>271</v>
      </c>
      <c r="D17" s="144" t="s">
        <v>108</v>
      </c>
      <c r="E17" s="149" t="s">
        <v>46</v>
      </c>
    </row>
    <row r="18" spans="1:5" s="13" customFormat="1">
      <c r="A18" s="136">
        <v>15</v>
      </c>
      <c r="B18" s="142">
        <v>15</v>
      </c>
      <c r="C18" s="148" t="s">
        <v>278</v>
      </c>
      <c r="D18" s="144" t="s">
        <v>108</v>
      </c>
      <c r="E18" s="149" t="s">
        <v>238</v>
      </c>
    </row>
    <row r="19" spans="1:5" s="13" customFormat="1" ht="27">
      <c r="A19" s="136">
        <v>16</v>
      </c>
      <c r="B19" s="142">
        <v>16</v>
      </c>
      <c r="C19" s="148" t="s">
        <v>280</v>
      </c>
      <c r="D19" s="144" t="s">
        <v>108</v>
      </c>
      <c r="E19" s="149" t="s">
        <v>147</v>
      </c>
    </row>
    <row r="20" spans="1:5" s="13" customFormat="1">
      <c r="A20" s="136">
        <v>17</v>
      </c>
      <c r="B20" s="142">
        <v>17</v>
      </c>
      <c r="C20" s="148" t="s">
        <v>285</v>
      </c>
      <c r="D20" s="144" t="s">
        <v>108</v>
      </c>
      <c r="E20" s="149" t="s">
        <v>55</v>
      </c>
    </row>
    <row r="21" spans="1:5" s="13" customFormat="1">
      <c r="A21" s="136">
        <v>18</v>
      </c>
      <c r="B21" s="142">
        <v>18</v>
      </c>
      <c r="C21" s="146" t="s">
        <v>287</v>
      </c>
      <c r="D21" s="144" t="s">
        <v>108</v>
      </c>
      <c r="E21" s="147" t="s">
        <v>104</v>
      </c>
    </row>
    <row r="22" spans="1:5" s="13" customFormat="1">
      <c r="A22" s="136">
        <v>19</v>
      </c>
      <c r="B22" s="142">
        <v>19</v>
      </c>
      <c r="C22" s="143" t="s">
        <v>288</v>
      </c>
      <c r="D22" s="144" t="s">
        <v>108</v>
      </c>
      <c r="E22" s="145" t="s">
        <v>155</v>
      </c>
    </row>
    <row r="23" spans="1:5" s="13" customFormat="1" ht="27">
      <c r="A23" s="136">
        <v>20</v>
      </c>
      <c r="B23" s="142">
        <v>20</v>
      </c>
      <c r="C23" s="146" t="s">
        <v>294</v>
      </c>
      <c r="D23" s="144" t="s">
        <v>108</v>
      </c>
      <c r="E23" s="147" t="s">
        <v>156</v>
      </c>
    </row>
    <row r="24" spans="1:5" s="13" customFormat="1">
      <c r="A24" s="136">
        <v>21</v>
      </c>
      <c r="B24" s="142">
        <v>21</v>
      </c>
      <c r="C24" s="146" t="s">
        <v>295</v>
      </c>
      <c r="D24" s="144" t="s">
        <v>108</v>
      </c>
      <c r="E24" s="147" t="s">
        <v>114</v>
      </c>
    </row>
    <row r="25" spans="1:5" s="13" customFormat="1">
      <c r="A25" s="136">
        <v>22</v>
      </c>
      <c r="B25" s="142">
        <v>22</v>
      </c>
      <c r="C25" s="146" t="s">
        <v>303</v>
      </c>
      <c r="D25" s="152" t="s">
        <v>108</v>
      </c>
      <c r="E25" s="151" t="s">
        <v>157</v>
      </c>
    </row>
    <row r="26" spans="1:5" s="13" customFormat="1">
      <c r="A26" s="136">
        <v>23</v>
      </c>
      <c r="B26" s="142">
        <v>23</v>
      </c>
      <c r="C26" s="146" t="s">
        <v>315</v>
      </c>
      <c r="D26" s="152" t="s">
        <v>108</v>
      </c>
      <c r="E26" s="151" t="s">
        <v>15</v>
      </c>
    </row>
    <row r="27" spans="1:5" s="13" customFormat="1">
      <c r="A27" s="136">
        <v>24</v>
      </c>
      <c r="B27" s="142">
        <v>24</v>
      </c>
      <c r="C27" s="146" t="s">
        <v>316</v>
      </c>
      <c r="D27" s="144" t="s">
        <v>158</v>
      </c>
      <c r="E27" s="145" t="s">
        <v>159</v>
      </c>
    </row>
    <row r="28" spans="1:5" s="13" customFormat="1">
      <c r="A28" s="136">
        <v>25</v>
      </c>
      <c r="B28" s="142">
        <v>25</v>
      </c>
      <c r="C28" s="146" t="s">
        <v>317</v>
      </c>
      <c r="D28" s="144" t="s">
        <v>158</v>
      </c>
      <c r="E28" s="145" t="s">
        <v>160</v>
      </c>
    </row>
    <row r="29" spans="1:5" s="13" customFormat="1" ht="14.25" thickBot="1">
      <c r="A29" s="136">
        <v>26</v>
      </c>
      <c r="B29" s="153">
        <v>26</v>
      </c>
      <c r="C29" s="154" t="s">
        <v>320</v>
      </c>
      <c r="D29" s="155" t="s">
        <v>158</v>
      </c>
      <c r="E29" s="156" t="s">
        <v>161</v>
      </c>
    </row>
    <row r="30" spans="1:5" s="13" customFormat="1">
      <c r="A30" s="136">
        <v>27</v>
      </c>
      <c r="B30" s="138">
        <v>1</v>
      </c>
      <c r="C30" s="139" t="s">
        <v>246</v>
      </c>
      <c r="D30" s="140" t="s">
        <v>106</v>
      </c>
      <c r="E30" s="141" t="s">
        <v>178</v>
      </c>
    </row>
    <row r="31" spans="1:5" s="13" customFormat="1">
      <c r="A31" s="136">
        <v>28</v>
      </c>
      <c r="B31" s="142">
        <v>2</v>
      </c>
      <c r="C31" s="148" t="s">
        <v>244</v>
      </c>
      <c r="D31" s="144" t="s">
        <v>106</v>
      </c>
      <c r="E31" s="145" t="s">
        <v>177</v>
      </c>
    </row>
    <row r="32" spans="1:5" s="13" customFormat="1">
      <c r="A32" s="136">
        <v>29</v>
      </c>
      <c r="B32" s="142">
        <v>3</v>
      </c>
      <c r="C32" s="143" t="s">
        <v>253</v>
      </c>
      <c r="D32" s="144" t="s">
        <v>106</v>
      </c>
      <c r="E32" s="145" t="s">
        <v>232</v>
      </c>
    </row>
    <row r="33" spans="1:5" s="13" customFormat="1">
      <c r="A33" s="136">
        <v>30</v>
      </c>
      <c r="B33" s="142">
        <v>4</v>
      </c>
      <c r="C33" s="146" t="s">
        <v>255</v>
      </c>
      <c r="D33" s="144" t="s">
        <v>106</v>
      </c>
      <c r="E33" s="147" t="s">
        <v>59</v>
      </c>
    </row>
    <row r="34" spans="1:5" s="13" customFormat="1">
      <c r="A34" s="136">
        <v>31</v>
      </c>
      <c r="B34" s="142">
        <v>5</v>
      </c>
      <c r="C34" s="146" t="s">
        <v>263</v>
      </c>
      <c r="D34" s="144" t="s">
        <v>106</v>
      </c>
      <c r="E34" s="147" t="s">
        <v>79</v>
      </c>
    </row>
    <row r="35" spans="1:5" s="13" customFormat="1">
      <c r="A35" s="136">
        <v>32</v>
      </c>
      <c r="B35" s="142">
        <v>6</v>
      </c>
      <c r="C35" s="148" t="s">
        <v>267</v>
      </c>
      <c r="D35" s="144" t="s">
        <v>106</v>
      </c>
      <c r="E35" s="149" t="s">
        <v>231</v>
      </c>
    </row>
    <row r="36" spans="1:5" s="13" customFormat="1">
      <c r="A36" s="136">
        <v>33</v>
      </c>
      <c r="B36" s="142">
        <v>7</v>
      </c>
      <c r="C36" s="148" t="s">
        <v>266</v>
      </c>
      <c r="D36" s="144" t="s">
        <v>106</v>
      </c>
      <c r="E36" s="149" t="s">
        <v>181</v>
      </c>
    </row>
    <row r="37" spans="1:5" s="13" customFormat="1">
      <c r="A37" s="136">
        <v>34</v>
      </c>
      <c r="B37" s="142">
        <v>8</v>
      </c>
      <c r="C37" s="148" t="s">
        <v>277</v>
      </c>
      <c r="D37" s="144" t="s">
        <v>106</v>
      </c>
      <c r="E37" s="149" t="s">
        <v>225</v>
      </c>
    </row>
    <row r="38" spans="1:5" s="13" customFormat="1">
      <c r="A38" s="136">
        <v>35</v>
      </c>
      <c r="B38" s="142">
        <v>9</v>
      </c>
      <c r="C38" s="148" t="s">
        <v>276</v>
      </c>
      <c r="D38" s="144" t="s">
        <v>106</v>
      </c>
      <c r="E38" s="149" t="s">
        <v>183</v>
      </c>
    </row>
    <row r="39" spans="1:5" s="13" customFormat="1" ht="27">
      <c r="A39" s="136">
        <v>36</v>
      </c>
      <c r="B39" s="142">
        <v>10</v>
      </c>
      <c r="C39" s="148" t="s">
        <v>281</v>
      </c>
      <c r="D39" s="144" t="s">
        <v>106</v>
      </c>
      <c r="E39" s="149" t="s">
        <v>222</v>
      </c>
    </row>
    <row r="40" spans="1:5" s="13" customFormat="1">
      <c r="A40" s="136">
        <v>37</v>
      </c>
      <c r="B40" s="142">
        <v>11</v>
      </c>
      <c r="C40" s="148" t="s">
        <v>282</v>
      </c>
      <c r="D40" s="144" t="s">
        <v>106</v>
      </c>
      <c r="E40" s="149" t="s">
        <v>237</v>
      </c>
    </row>
    <row r="41" spans="1:5" s="13" customFormat="1">
      <c r="A41" s="136">
        <v>38</v>
      </c>
      <c r="B41" s="142">
        <v>12</v>
      </c>
      <c r="C41" s="146" t="s">
        <v>289</v>
      </c>
      <c r="D41" s="144" t="s">
        <v>106</v>
      </c>
      <c r="E41" s="147" t="s">
        <v>69</v>
      </c>
    </row>
    <row r="42" spans="1:5" s="13" customFormat="1">
      <c r="A42" s="136">
        <v>39</v>
      </c>
      <c r="B42" s="142">
        <v>13</v>
      </c>
      <c r="C42" s="146" t="s">
        <v>290</v>
      </c>
      <c r="D42" s="144" t="s">
        <v>106</v>
      </c>
      <c r="E42" s="147" t="s">
        <v>230</v>
      </c>
    </row>
    <row r="43" spans="1:5" s="13" customFormat="1">
      <c r="A43" s="136">
        <v>40</v>
      </c>
      <c r="B43" s="142">
        <v>14</v>
      </c>
      <c r="C43" s="146" t="s">
        <v>302</v>
      </c>
      <c r="D43" s="144" t="s">
        <v>106</v>
      </c>
      <c r="E43" s="147" t="s">
        <v>184</v>
      </c>
    </row>
    <row r="44" spans="1:5" s="13" customFormat="1">
      <c r="A44" s="136">
        <v>41</v>
      </c>
      <c r="B44" s="142">
        <v>15</v>
      </c>
      <c r="C44" s="146" t="s">
        <v>299</v>
      </c>
      <c r="D44" s="144" t="s">
        <v>106</v>
      </c>
      <c r="E44" s="147" t="s">
        <v>59</v>
      </c>
    </row>
    <row r="45" spans="1:5" s="13" customFormat="1">
      <c r="A45" s="136">
        <v>42</v>
      </c>
      <c r="B45" s="142">
        <v>16</v>
      </c>
      <c r="C45" s="146" t="s">
        <v>307</v>
      </c>
      <c r="D45" s="144" t="s">
        <v>106</v>
      </c>
      <c r="E45" s="147" t="s">
        <v>236</v>
      </c>
    </row>
    <row r="46" spans="1:5" s="13" customFormat="1" ht="14.25" thickBot="1">
      <c r="A46" s="136">
        <v>43</v>
      </c>
      <c r="B46" s="153">
        <v>17</v>
      </c>
      <c r="C46" s="154" t="s">
        <v>308</v>
      </c>
      <c r="D46" s="155" t="s">
        <v>106</v>
      </c>
      <c r="E46" s="157" t="s">
        <v>226</v>
      </c>
    </row>
    <row r="47" spans="1:5" s="13" customFormat="1">
      <c r="A47" s="136">
        <v>44</v>
      </c>
      <c r="B47" s="138">
        <v>1</v>
      </c>
      <c r="C47" s="158" t="s">
        <v>245</v>
      </c>
      <c r="D47" s="140" t="s">
        <v>107</v>
      </c>
      <c r="E47" s="159" t="s">
        <v>17</v>
      </c>
    </row>
    <row r="48" spans="1:5" s="13" customFormat="1">
      <c r="A48" s="136">
        <v>45</v>
      </c>
      <c r="B48" s="142">
        <v>2</v>
      </c>
      <c r="C48" s="150" t="s">
        <v>252</v>
      </c>
      <c r="D48" s="144" t="s">
        <v>107</v>
      </c>
      <c r="E48" s="151" t="s">
        <v>14</v>
      </c>
    </row>
    <row r="49" spans="1:5" s="13" customFormat="1">
      <c r="A49" s="136">
        <v>46</v>
      </c>
      <c r="B49" s="142">
        <v>3</v>
      </c>
      <c r="C49" s="148" t="s">
        <v>261</v>
      </c>
      <c r="D49" s="144" t="s">
        <v>107</v>
      </c>
      <c r="E49" s="149" t="s">
        <v>25</v>
      </c>
    </row>
    <row r="50" spans="1:5" s="13" customFormat="1">
      <c r="A50" s="136">
        <v>47</v>
      </c>
      <c r="B50" s="142">
        <v>4</v>
      </c>
      <c r="C50" s="148" t="s">
        <v>262</v>
      </c>
      <c r="D50" s="144" t="s">
        <v>107</v>
      </c>
      <c r="E50" s="149" t="s">
        <v>233</v>
      </c>
    </row>
    <row r="51" spans="1:5" s="13" customFormat="1">
      <c r="A51" s="136">
        <v>48</v>
      </c>
      <c r="B51" s="142">
        <v>5</v>
      </c>
      <c r="C51" s="148" t="s">
        <v>268</v>
      </c>
      <c r="D51" s="144" t="s">
        <v>107</v>
      </c>
      <c r="E51" s="149" t="s">
        <v>51</v>
      </c>
    </row>
    <row r="52" spans="1:5" s="13" customFormat="1">
      <c r="A52" s="136">
        <v>49</v>
      </c>
      <c r="B52" s="142">
        <v>6</v>
      </c>
      <c r="C52" s="143" t="s">
        <v>275</v>
      </c>
      <c r="D52" s="144" t="s">
        <v>107</v>
      </c>
      <c r="E52" s="145" t="s">
        <v>170</v>
      </c>
    </row>
    <row r="53" spans="1:5" s="13" customFormat="1">
      <c r="A53" s="136">
        <v>50</v>
      </c>
      <c r="B53" s="142">
        <v>7</v>
      </c>
      <c r="C53" s="148" t="s">
        <v>279</v>
      </c>
      <c r="D53" s="144" t="s">
        <v>107</v>
      </c>
      <c r="E53" s="149" t="s">
        <v>239</v>
      </c>
    </row>
    <row r="54" spans="1:5" s="13" customFormat="1">
      <c r="A54" s="136">
        <v>51</v>
      </c>
      <c r="B54" s="142">
        <v>8</v>
      </c>
      <c r="C54" s="146" t="s">
        <v>286</v>
      </c>
      <c r="D54" s="152" t="s">
        <v>107</v>
      </c>
      <c r="E54" s="147" t="s">
        <v>97</v>
      </c>
    </row>
    <row r="55" spans="1:5" s="13" customFormat="1">
      <c r="A55" s="136">
        <v>52</v>
      </c>
      <c r="B55" s="142">
        <v>9</v>
      </c>
      <c r="C55" s="146" t="s">
        <v>293</v>
      </c>
      <c r="D55" s="152" t="s">
        <v>107</v>
      </c>
      <c r="E55" s="147" t="s">
        <v>100</v>
      </c>
    </row>
    <row r="56" spans="1:5" s="13" customFormat="1">
      <c r="A56" s="136">
        <v>53</v>
      </c>
      <c r="B56" s="142">
        <v>10</v>
      </c>
      <c r="C56" s="146" t="s">
        <v>292</v>
      </c>
      <c r="D56" s="152" t="s">
        <v>107</v>
      </c>
      <c r="E56" s="147" t="s">
        <v>234</v>
      </c>
    </row>
    <row r="57" spans="1:5" s="13" customFormat="1">
      <c r="A57" s="136">
        <v>54</v>
      </c>
      <c r="B57" s="142">
        <v>11</v>
      </c>
      <c r="C57" s="148" t="s">
        <v>301</v>
      </c>
      <c r="D57" s="144" t="s">
        <v>107</v>
      </c>
      <c r="E57" s="149" t="s">
        <v>233</v>
      </c>
    </row>
    <row r="58" spans="1:5" s="13" customFormat="1">
      <c r="A58" s="136">
        <v>55</v>
      </c>
      <c r="B58" s="142">
        <v>12</v>
      </c>
      <c r="C58" s="148" t="s">
        <v>314</v>
      </c>
      <c r="D58" s="144" t="s">
        <v>107</v>
      </c>
      <c r="E58" s="147" t="s">
        <v>97</v>
      </c>
    </row>
    <row r="59" spans="1:5" s="13" customFormat="1">
      <c r="A59" s="136">
        <v>56</v>
      </c>
      <c r="B59" s="142">
        <v>13</v>
      </c>
      <c r="C59" s="146" t="s">
        <v>312</v>
      </c>
      <c r="D59" s="144" t="s">
        <v>107</v>
      </c>
      <c r="E59" s="147" t="s">
        <v>71</v>
      </c>
    </row>
    <row r="60" spans="1:5" s="13" customFormat="1" ht="14.25" thickBot="1">
      <c r="A60" s="136">
        <v>57</v>
      </c>
      <c r="B60" s="153">
        <v>14</v>
      </c>
      <c r="C60" s="160" t="s">
        <v>319</v>
      </c>
      <c r="D60" s="155" t="s">
        <v>107</v>
      </c>
      <c r="E60" s="161" t="s">
        <v>30</v>
      </c>
    </row>
    <row r="61" spans="1:5" s="13" customFormat="1">
      <c r="A61" s="136">
        <v>58</v>
      </c>
      <c r="B61" s="138">
        <v>1</v>
      </c>
      <c r="C61" s="139" t="s">
        <v>305</v>
      </c>
      <c r="D61" s="162" t="s">
        <v>109</v>
      </c>
      <c r="E61" s="163" t="s">
        <v>321</v>
      </c>
    </row>
    <row r="62" spans="1:5" s="13" customFormat="1">
      <c r="A62" s="136">
        <v>59</v>
      </c>
      <c r="B62" s="142">
        <v>2</v>
      </c>
      <c r="C62" s="143" t="s">
        <v>254</v>
      </c>
      <c r="D62" s="144" t="s">
        <v>109</v>
      </c>
      <c r="E62" s="145" t="s">
        <v>131</v>
      </c>
    </row>
    <row r="63" spans="1:5" s="13" customFormat="1">
      <c r="A63" s="136">
        <v>60</v>
      </c>
      <c r="B63" s="142">
        <v>3</v>
      </c>
      <c r="C63" s="148" t="s">
        <v>270</v>
      </c>
      <c r="D63" s="144" t="s">
        <v>109</v>
      </c>
      <c r="E63" s="149" t="s">
        <v>23</v>
      </c>
    </row>
    <row r="64" spans="1:5" s="13" customFormat="1">
      <c r="A64" s="136">
        <v>61</v>
      </c>
      <c r="B64" s="142">
        <v>4</v>
      </c>
      <c r="C64" s="150" t="s">
        <v>283</v>
      </c>
      <c r="D64" s="144" t="s">
        <v>109</v>
      </c>
      <c r="E64" s="151" t="s">
        <v>18</v>
      </c>
    </row>
    <row r="65" spans="1:5" s="13" customFormat="1">
      <c r="A65" s="136">
        <v>62</v>
      </c>
      <c r="B65" s="142">
        <v>5</v>
      </c>
      <c r="C65" s="148" t="s">
        <v>300</v>
      </c>
      <c r="D65" s="144" t="s">
        <v>109</v>
      </c>
      <c r="E65" s="149" t="s">
        <v>37</v>
      </c>
    </row>
    <row r="66" spans="1:5" s="13" customFormat="1" ht="14.25" thickBot="1">
      <c r="A66" s="136">
        <v>63</v>
      </c>
      <c r="B66" s="153">
        <v>6</v>
      </c>
      <c r="C66" s="160" t="s">
        <v>311</v>
      </c>
      <c r="D66" s="155" t="s">
        <v>109</v>
      </c>
      <c r="E66" s="164" t="s">
        <v>136</v>
      </c>
    </row>
    <row r="67" spans="1:5" s="13" customFormat="1">
      <c r="A67" s="136">
        <v>64</v>
      </c>
      <c r="B67" s="138">
        <v>1</v>
      </c>
      <c r="C67" s="165" t="s">
        <v>322</v>
      </c>
      <c r="D67" s="140" t="s">
        <v>110</v>
      </c>
      <c r="E67" s="166" t="s">
        <v>124</v>
      </c>
    </row>
    <row r="68" spans="1:5" s="13" customFormat="1">
      <c r="A68" s="136">
        <v>65</v>
      </c>
      <c r="B68" s="142">
        <v>2</v>
      </c>
      <c r="C68" s="150" t="s">
        <v>258</v>
      </c>
      <c r="D68" s="144" t="s">
        <v>110</v>
      </c>
      <c r="E68" s="151" t="s">
        <v>13</v>
      </c>
    </row>
    <row r="69" spans="1:5" s="13" customFormat="1">
      <c r="A69" s="136">
        <v>66</v>
      </c>
      <c r="B69" s="142">
        <v>3</v>
      </c>
      <c r="C69" s="148" t="s">
        <v>284</v>
      </c>
      <c r="D69" s="144" t="s">
        <v>110</v>
      </c>
      <c r="E69" s="149" t="s">
        <v>129</v>
      </c>
    </row>
    <row r="70" spans="1:5" s="13" customFormat="1">
      <c r="A70" s="136">
        <v>67</v>
      </c>
      <c r="B70" s="142">
        <v>4</v>
      </c>
      <c r="C70" s="148" t="s">
        <v>298</v>
      </c>
      <c r="D70" s="144" t="s">
        <v>110</v>
      </c>
      <c r="E70" s="147" t="s">
        <v>60</v>
      </c>
    </row>
    <row r="71" spans="1:5" s="13" customFormat="1" ht="14.25" thickBot="1">
      <c r="A71" s="136">
        <v>68</v>
      </c>
      <c r="B71" s="153">
        <v>5</v>
      </c>
      <c r="C71" s="160" t="s">
        <v>313</v>
      </c>
      <c r="D71" s="155" t="s">
        <v>110</v>
      </c>
      <c r="E71" s="164" t="s">
        <v>309</v>
      </c>
    </row>
    <row r="72" spans="1:5" s="13" customFormat="1">
      <c r="A72" s="136">
        <v>69</v>
      </c>
      <c r="B72" s="138">
        <v>1</v>
      </c>
      <c r="C72" s="158" t="s">
        <v>259</v>
      </c>
      <c r="D72" s="140" t="s">
        <v>122</v>
      </c>
      <c r="E72" s="159" t="s">
        <v>113</v>
      </c>
    </row>
    <row r="73" spans="1:5" s="13" customFormat="1">
      <c r="A73" s="136">
        <v>70</v>
      </c>
      <c r="B73" s="142">
        <v>2</v>
      </c>
      <c r="C73" s="150" t="s">
        <v>273</v>
      </c>
      <c r="D73" s="144" t="s">
        <v>122</v>
      </c>
      <c r="E73" s="151" t="s">
        <v>112</v>
      </c>
    </row>
    <row r="74" spans="1:5" s="13" customFormat="1">
      <c r="A74" s="136">
        <v>71</v>
      </c>
      <c r="B74" s="142">
        <v>3</v>
      </c>
      <c r="C74" s="146" t="s">
        <v>291</v>
      </c>
      <c r="D74" s="144" t="s">
        <v>122</v>
      </c>
      <c r="E74" s="167" t="s">
        <v>228</v>
      </c>
    </row>
    <row r="75" spans="1:5" s="13" customFormat="1" ht="15" customHeight="1" thickBot="1">
      <c r="A75" s="136">
        <v>72</v>
      </c>
      <c r="B75" s="153">
        <v>4</v>
      </c>
      <c r="C75" s="154" t="s">
        <v>297</v>
      </c>
      <c r="D75" s="155" t="s">
        <v>122</v>
      </c>
      <c r="E75" s="157" t="s">
        <v>89</v>
      </c>
    </row>
    <row r="76" spans="1:5" s="13" customFormat="1">
      <c r="A76" s="136">
        <v>73</v>
      </c>
      <c r="B76" s="138">
        <v>1</v>
      </c>
      <c r="C76" s="165" t="s">
        <v>248</v>
      </c>
      <c r="D76" s="140" t="s">
        <v>117</v>
      </c>
      <c r="E76" s="168" t="s">
        <v>118</v>
      </c>
    </row>
    <row r="77" spans="1:5" s="13" customFormat="1">
      <c r="A77" s="136">
        <v>74</v>
      </c>
      <c r="B77" s="142">
        <v>2</v>
      </c>
      <c r="C77" s="146" t="s">
        <v>260</v>
      </c>
      <c r="D77" s="144" t="s">
        <v>117</v>
      </c>
      <c r="E77" s="167" t="s">
        <v>235</v>
      </c>
    </row>
    <row r="78" spans="1:5" s="13" customFormat="1">
      <c r="A78" s="136">
        <v>75</v>
      </c>
      <c r="B78" s="142">
        <v>3</v>
      </c>
      <c r="C78" s="146" t="s">
        <v>269</v>
      </c>
      <c r="D78" s="144" t="s">
        <v>117</v>
      </c>
      <c r="E78" s="167" t="s">
        <v>240</v>
      </c>
    </row>
    <row r="79" spans="1:5" s="13" customFormat="1">
      <c r="A79" s="136">
        <v>76</v>
      </c>
      <c r="B79" s="142">
        <v>4</v>
      </c>
      <c r="C79" s="148" t="s">
        <v>274</v>
      </c>
      <c r="D79" s="144" t="s">
        <v>117</v>
      </c>
      <c r="E79" s="149" t="s">
        <v>229</v>
      </c>
    </row>
    <row r="80" spans="1:5" s="13" customFormat="1">
      <c r="A80" s="136">
        <v>77</v>
      </c>
      <c r="B80" s="142">
        <v>5</v>
      </c>
      <c r="C80" s="148" t="s">
        <v>323</v>
      </c>
      <c r="D80" s="144" t="s">
        <v>117</v>
      </c>
      <c r="E80" s="149" t="s">
        <v>49</v>
      </c>
    </row>
    <row r="81" spans="1:5" s="13" customFormat="1">
      <c r="A81" s="136">
        <v>78</v>
      </c>
      <c r="B81" s="142">
        <v>6</v>
      </c>
      <c r="C81" s="146" t="s">
        <v>287</v>
      </c>
      <c r="D81" s="144" t="s">
        <v>117</v>
      </c>
      <c r="E81" s="167" t="s">
        <v>119</v>
      </c>
    </row>
    <row r="82" spans="1:5" s="13" customFormat="1" ht="15" customHeight="1">
      <c r="A82" s="136">
        <v>79</v>
      </c>
      <c r="B82" s="142">
        <v>7</v>
      </c>
      <c r="C82" s="146" t="s">
        <v>296</v>
      </c>
      <c r="D82" s="144" t="s">
        <v>117</v>
      </c>
      <c r="E82" s="167" t="s">
        <v>235</v>
      </c>
    </row>
    <row r="83" spans="1:5" s="13" customFormat="1" ht="14.25" thickBot="1">
      <c r="A83" s="136">
        <v>80</v>
      </c>
      <c r="B83" s="153">
        <v>8</v>
      </c>
      <c r="C83" s="154" t="s">
        <v>318</v>
      </c>
      <c r="D83" s="155" t="s">
        <v>117</v>
      </c>
      <c r="E83" s="169" t="s">
        <v>241</v>
      </c>
    </row>
  </sheetData>
  <sortState ref="B4:W83">
    <sortCondition ref="D4:D83"/>
  </sortState>
  <mergeCells count="1">
    <mergeCell ref="B1:E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일자별</vt:lpstr>
      <vt:lpstr>분야별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2009-12-22T00:42:53Z</cp:lastPrinted>
  <dcterms:created xsi:type="dcterms:W3CDTF">2009-12-09T08:57:47Z</dcterms:created>
  <dcterms:modified xsi:type="dcterms:W3CDTF">2009-12-23T00:02:28Z</dcterms:modified>
</cp:coreProperties>
</file>