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김진아\5. 물가\물가 가격\물가\2026년\8월\"/>
    </mc:Choice>
  </mc:AlternateContent>
  <bookViews>
    <workbookView xWindow="0" yWindow="0" windowWidth="25140" windowHeight="11535"/>
  </bookViews>
  <sheets>
    <sheet name="생활필수품 물가조사표" sheetId="1" r:id="rId1"/>
  </sheets>
  <calcPr calcId="162913"/>
</workbook>
</file>

<file path=xl/calcChain.xml><?xml version="1.0" encoding="utf-8"?>
<calcChain xmlns="http://schemas.openxmlformats.org/spreadsheetml/2006/main">
  <c r="D37" i="1" l="1"/>
  <c r="G37" i="1" s="1"/>
  <c r="D36" i="1"/>
  <c r="G36" i="1" s="1"/>
  <c r="D35" i="1"/>
  <c r="G35" i="1" s="1"/>
  <c r="F34" i="1"/>
  <c r="D34" i="1"/>
  <c r="G34" i="1" s="1"/>
  <c r="D33" i="1"/>
  <c r="G33" i="1" s="1"/>
  <c r="D32" i="1"/>
  <c r="G32" i="1" s="1"/>
  <c r="D31" i="1"/>
  <c r="G31" i="1" s="1"/>
  <c r="F30" i="1"/>
  <c r="D30" i="1"/>
  <c r="G30" i="1" s="1"/>
  <c r="D29" i="1"/>
  <c r="G29" i="1" s="1"/>
  <c r="D28" i="1"/>
  <c r="G28" i="1" s="1"/>
  <c r="D27" i="1"/>
  <c r="F27" i="1" s="1"/>
  <c r="D26" i="1"/>
  <c r="G26" i="1" s="1"/>
  <c r="D25" i="1"/>
  <c r="G25" i="1" s="1"/>
  <c r="D24" i="1"/>
  <c r="G24" i="1" s="1"/>
  <c r="D23" i="1"/>
  <c r="F23" i="1" s="1"/>
  <c r="D22" i="1"/>
  <c r="F22" i="1" s="1"/>
  <c r="D21" i="1"/>
  <c r="G21" i="1" s="1"/>
  <c r="D20" i="1"/>
  <c r="G20" i="1" s="1"/>
  <c r="D19" i="1"/>
  <c r="G19" i="1" s="1"/>
  <c r="D18" i="1"/>
  <c r="G18" i="1" s="1"/>
  <c r="D17" i="1"/>
  <c r="G17" i="1" s="1"/>
  <c r="D16" i="1"/>
  <c r="G16" i="1" s="1"/>
  <c r="D15" i="1"/>
  <c r="G15" i="1" s="1"/>
  <c r="D14" i="1"/>
  <c r="F14" i="1" s="1"/>
  <c r="D13" i="1"/>
  <c r="G13" i="1" s="1"/>
  <c r="D12" i="1"/>
  <c r="G12" i="1" s="1"/>
  <c r="D11" i="1"/>
  <c r="G11" i="1" s="1"/>
  <c r="D10" i="1"/>
  <c r="G10" i="1" s="1"/>
  <c r="D9" i="1"/>
  <c r="G9" i="1" s="1"/>
  <c r="D8" i="1"/>
  <c r="G8" i="1" s="1"/>
  <c r="D7" i="1"/>
  <c r="F7" i="1" s="1"/>
  <c r="D6" i="1"/>
  <c r="F6" i="1" s="1"/>
  <c r="D5" i="1"/>
  <c r="G5" i="1" s="1"/>
  <c r="D4" i="1"/>
  <c r="G4" i="1" s="1"/>
  <c r="D3" i="1"/>
  <c r="G3" i="1" s="1"/>
  <c r="F10" i="1" l="1"/>
  <c r="F26" i="1"/>
  <c r="G14" i="1"/>
  <c r="F19" i="1"/>
  <c r="F35" i="1"/>
  <c r="G7" i="1"/>
  <c r="G27" i="1"/>
  <c r="F4" i="1"/>
  <c r="F8" i="1"/>
  <c r="F12" i="1"/>
  <c r="F16" i="1"/>
  <c r="F20" i="1"/>
  <c r="F24" i="1"/>
  <c r="F28" i="1"/>
  <c r="F32" i="1"/>
  <c r="F36" i="1"/>
  <c r="G6" i="1"/>
  <c r="G23" i="1"/>
  <c r="F18" i="1"/>
  <c r="G22" i="1"/>
  <c r="F11" i="1"/>
  <c r="F5" i="1"/>
  <c r="F9" i="1"/>
  <c r="F13" i="1"/>
  <c r="F17" i="1"/>
  <c r="F21" i="1"/>
  <c r="F25" i="1"/>
  <c r="F29" i="1"/>
  <c r="F33" i="1"/>
  <c r="F37" i="1"/>
  <c r="F3" i="1"/>
  <c r="F15" i="1"/>
  <c r="F31" i="1"/>
</calcChain>
</file>

<file path=xl/sharedStrings.xml><?xml version="1.0" encoding="utf-8"?>
<sst xmlns="http://schemas.openxmlformats.org/spreadsheetml/2006/main" count="89" uniqueCount="86">
  <si>
    <t>구분</t>
  </si>
  <si>
    <t>생활필수품 물가조사표 (전통시장)</t>
  </si>
  <si>
    <t>LPG(취사용)</t>
  </si>
  <si>
    <t>서울우유/200㎖</t>
  </si>
  <si>
    <t>농축수산물(18)</t>
  </si>
  <si>
    <t>생삼겹살/600g</t>
  </si>
  <si>
    <t>전월가격
(평균,원)</t>
  </si>
  <si>
    <t>개당/250∼300g</t>
  </si>
  <si>
    <t>삼립식빵(소)/1개</t>
  </si>
  <si>
    <t>새우깡(소)/1봉지</t>
  </si>
  <si>
    <t>정육,등심/600g</t>
  </si>
  <si>
    <t>금월가격
(평균,원)</t>
  </si>
  <si>
    <t>백설탕(제일)/3kg</t>
  </si>
  <si>
    <t>특란/1판(30개)</t>
  </si>
  <si>
    <t>가공식품(10)</t>
  </si>
  <si>
    <t>신선한 것/1kg</t>
  </si>
  <si>
    <t>강화쌀/20kg</t>
  </si>
  <si>
    <t>엘라스틴/600g</t>
  </si>
  <si>
    <t>다시멸치/400g</t>
  </si>
  <si>
    <t>1마리/35∼38cm</t>
  </si>
  <si>
    <t>등락율(%)</t>
  </si>
  <si>
    <t>규격 및 단위</t>
  </si>
  <si>
    <t>쇠 고 기</t>
  </si>
  <si>
    <t>-</t>
  </si>
  <si>
    <t>비트(리필)/2.7kg</t>
  </si>
  <si>
    <t>재래종, 잎없음1 kg</t>
  </si>
  <si>
    <t>남양XO/800g/1단계</t>
  </si>
  <si>
    <t>콩</t>
  </si>
  <si>
    <t>빵</t>
  </si>
  <si>
    <t>쌀</t>
  </si>
  <si>
    <t>무</t>
  </si>
  <si>
    <t>설     탕</t>
  </si>
  <si>
    <t>사     과</t>
  </si>
  <si>
    <t>인천모래내시장</t>
  </si>
  <si>
    <t>백태/1kg</t>
  </si>
  <si>
    <t>감     자</t>
  </si>
  <si>
    <t>뽀삐/30롤</t>
  </si>
  <si>
    <t>참이슬/1병</t>
  </si>
  <si>
    <t>통배추/3kg</t>
  </si>
  <si>
    <t>장승백이시장</t>
  </si>
  <si>
    <t>20kg</t>
  </si>
  <si>
    <t>배     추</t>
  </si>
  <si>
    <t>세     제</t>
  </si>
  <si>
    <t>깐마늘 1kg</t>
  </si>
  <si>
    <t>소     주</t>
  </si>
  <si>
    <t>유류(4)</t>
  </si>
  <si>
    <t>1 kg</t>
  </si>
  <si>
    <t>품  목</t>
  </si>
  <si>
    <t>휘 발 유</t>
  </si>
  <si>
    <t>콩 나 물</t>
  </si>
  <si>
    <t>식 용 유</t>
  </si>
  <si>
    <t>화 장 지</t>
  </si>
  <si>
    <t>고 추 장</t>
  </si>
  <si>
    <t>마     늘</t>
  </si>
  <si>
    <t>손두부/1모</t>
  </si>
  <si>
    <t>SK/1ℓ</t>
  </si>
  <si>
    <t>스낵과자</t>
  </si>
  <si>
    <t>닭 고 기</t>
  </si>
  <si>
    <t>밀 가 루</t>
  </si>
  <si>
    <t>등락가격</t>
  </si>
  <si>
    <t>고 등 어</t>
  </si>
  <si>
    <t>대     파</t>
  </si>
  <si>
    <t>육계/1kg</t>
  </si>
  <si>
    <t>곰표/1kg</t>
  </si>
  <si>
    <t>구월시장</t>
  </si>
  <si>
    <t>만수시장</t>
  </si>
  <si>
    <t>구월도매시장</t>
  </si>
  <si>
    <t>라     면</t>
  </si>
  <si>
    <t>간석자유시장</t>
  </si>
  <si>
    <t>분     유</t>
  </si>
  <si>
    <t>두     부</t>
  </si>
  <si>
    <t>해찬들/1kg</t>
  </si>
  <si>
    <t>공산품(3)</t>
  </si>
  <si>
    <t>400g</t>
  </si>
  <si>
    <t>경     유</t>
  </si>
  <si>
    <t>신라면/5개</t>
  </si>
  <si>
    <t>고춧가루</t>
  </si>
  <si>
    <t>돼지고기</t>
  </si>
  <si>
    <t>멸     치</t>
  </si>
  <si>
    <t>양     파</t>
  </si>
  <si>
    <t>중품/1kg</t>
  </si>
  <si>
    <t>샴     푸</t>
  </si>
  <si>
    <t>우     유</t>
  </si>
  <si>
    <t>등     유</t>
  </si>
  <si>
    <t>CJ/0.9ℓ</t>
  </si>
  <si>
    <t>달     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</si>
</sst>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6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b/>
      <sz val="16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FFFFFF"/>
      </patternFill>
    </fill>
    <fill>
      <patternFill patternType="solid">
        <fgColor rgb="FFFFFFCC"/>
        <bgColor rgb="FFFFFFCC"/>
      </patternFill>
    </fill>
  </fills>
  <borders count="1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/>
      <top style="thin">
        <color indexed="64"/>
      </top>
      <bottom/>
      <diagonal/>
    </border>
    <border diagonalUp="1" diagonalDown="1">
      <left/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4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41" fontId="24" fillId="0" borderId="0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4" fillId="0" borderId="0">
      <alignment vertical="center"/>
    </xf>
  </cellStyleXfs>
  <cellXfs count="30">
    <xf numFmtId="0" fontId="0" fillId="0" borderId="0" xfId="0" applyNumberFormat="1">
      <alignment vertical="center"/>
    </xf>
    <xf numFmtId="0" fontId="18" fillId="10" borderId="10" xfId="0" applyNumberFormat="1" applyFont="1" applyFill="1" applyBorder="1" applyAlignment="1">
      <alignment horizontal="center" vertical="center"/>
    </xf>
    <xf numFmtId="0" fontId="18" fillId="10" borderId="10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Border="1" applyAlignment="1">
      <alignment horizontal="center" vertical="center" shrinkToFit="1"/>
    </xf>
    <xf numFmtId="0" fontId="19" fillId="24" borderId="10" xfId="0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41" fontId="20" fillId="4" borderId="10" xfId="32" applyNumberFormat="1" applyFont="1" applyFill="1" applyBorder="1" applyAlignment="1">
      <alignment horizontal="center" vertical="center" shrinkToFit="1"/>
    </xf>
    <xf numFmtId="41" fontId="20" fillId="22" borderId="11" xfId="32" applyNumberFormat="1" applyFont="1" applyFill="1" applyBorder="1" applyAlignment="1" applyProtection="1">
      <alignment horizontal="center" vertical="center"/>
    </xf>
    <xf numFmtId="10" fontId="20" fillId="22" borderId="10" xfId="32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41" fontId="21" fillId="21" borderId="10" xfId="32" applyNumberFormat="1" applyFont="1" applyFill="1" applyBorder="1" applyAlignment="1" applyProtection="1">
      <alignment horizontal="right" vertical="center" shrinkToFit="1"/>
      <protection locked="0"/>
    </xf>
    <xf numFmtId="176" fontId="21" fillId="25" borderId="12" xfId="32" applyNumberFormat="1" applyFont="1" applyFill="1" applyBorder="1" applyAlignment="1">
      <alignment horizontal="right" vertical="center" shrinkToFit="1"/>
    </xf>
    <xf numFmtId="176" fontId="21" fillId="21" borderId="12" xfId="32" applyNumberFormat="1" applyFont="1" applyFill="1" applyBorder="1" applyAlignment="1">
      <alignment horizontal="right" vertical="center" shrinkToFit="1"/>
    </xf>
    <xf numFmtId="41" fontId="21" fillId="21" borderId="12" xfId="32" applyNumberFormat="1" applyFont="1" applyFill="1" applyBorder="1" applyAlignment="1" applyProtection="1">
      <alignment horizontal="right" vertical="center" shrinkToFit="1"/>
      <protection locked="0"/>
    </xf>
    <xf numFmtId="3" fontId="21" fillId="21" borderId="10" xfId="0" applyNumberFormat="1" applyFont="1" applyFill="1" applyBorder="1" applyAlignment="1">
      <alignment horizontal="right" vertical="center" wrapText="1"/>
    </xf>
    <xf numFmtId="41" fontId="21" fillId="21" borderId="10" xfId="32" applyNumberFormat="1" applyFont="1" applyFill="1" applyBorder="1" applyAlignment="1">
      <alignment horizontal="right" vertical="center" wrapText="1"/>
    </xf>
    <xf numFmtId="41" fontId="21" fillId="21" borderId="10" xfId="0" applyNumberFormat="1" applyFont="1" applyFill="1" applyBorder="1" applyAlignment="1">
      <alignment horizontal="right" vertical="center" wrapText="1"/>
    </xf>
    <xf numFmtId="41" fontId="21" fillId="21" borderId="12" xfId="32" applyNumberFormat="1" applyFont="1" applyFill="1" applyBorder="1" applyAlignment="1">
      <alignment horizontal="right" vertical="center"/>
    </xf>
    <xf numFmtId="41" fontId="21" fillId="21" borderId="10" xfId="32" applyNumberFormat="1" applyFont="1" applyFill="1" applyBorder="1" applyAlignment="1">
      <alignment horizontal="right" vertical="center"/>
    </xf>
    <xf numFmtId="41" fontId="18" fillId="10" borderId="10" xfId="32" applyNumberFormat="1" applyFont="1" applyFill="1" applyBorder="1" applyAlignment="1">
      <alignment horizontal="center" vertical="center" wrapText="1"/>
    </xf>
    <xf numFmtId="0" fontId="18" fillId="10" borderId="10" xfId="0" applyNumberFormat="1" applyFont="1" applyFill="1" applyBorder="1" applyAlignment="1">
      <alignment horizontal="center" vertical="center" wrapText="1"/>
    </xf>
    <xf numFmtId="0" fontId="18" fillId="10" borderId="10" xfId="0" applyNumberFormat="1" applyFont="1" applyFill="1" applyBorder="1" applyAlignment="1">
      <alignment horizontal="center" vertical="center" wrapText="1"/>
    </xf>
    <xf numFmtId="0" fontId="19" fillId="0" borderId="13" xfId="0" applyNumberFormat="1" applyFont="1" applyBorder="1" applyAlignment="1">
      <alignment horizontal="center" vertical="center"/>
    </xf>
    <xf numFmtId="0" fontId="19" fillId="0" borderId="14" xfId="0" applyNumberFormat="1" applyFont="1" applyBorder="1" applyAlignment="1">
      <alignment horizontal="center" vertical="center"/>
    </xf>
    <xf numFmtId="0" fontId="19" fillId="0" borderId="15" xfId="0" applyNumberFormat="1" applyFont="1" applyBorder="1" applyAlignment="1">
      <alignment horizontal="center" vertical="center"/>
    </xf>
    <xf numFmtId="0" fontId="22" fillId="0" borderId="16" xfId="0" applyNumberFormat="1" applyFont="1" applyFill="1" applyBorder="1" applyAlignment="1" applyProtection="1">
      <alignment vertical="center"/>
    </xf>
    <xf numFmtId="0" fontId="23" fillId="0" borderId="17" xfId="0" applyNumberFormat="1" applyFont="1" applyFill="1" applyBorder="1" applyAlignment="1" applyProtection="1">
      <alignment horizontal="center" vertical="center"/>
    </xf>
    <xf numFmtId="0" fontId="19" fillId="0" borderId="16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19" fillId="0" borderId="17" xfId="0" applyNumberFormat="1" applyFont="1" applyBorder="1" applyAlignment="1">
      <alignment horizontal="center" vertical="center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 2" xfId="43"/>
  </cellStyles>
  <dxfs count="2">
    <dxf>
      <font>
        <color rgb="FFFF0000"/>
      </font>
    </dxf>
    <dxf>
      <font>
        <color rgb="FF0000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8"/>
  <sheetViews>
    <sheetView tabSelected="1" zoomScale="85" zoomScaleNormal="85" zoomScaleSheetLayoutView="75" workbookViewId="0">
      <selection activeCell="F37" sqref="F37"/>
    </sheetView>
  </sheetViews>
  <sheetFormatPr defaultColWidth="8.88671875" defaultRowHeight="18.75" customHeight="1" x14ac:dyDescent="0.15"/>
  <cols>
    <col min="1" max="1" width="11.21875" customWidth="1"/>
    <col min="3" max="3" width="13.5546875" customWidth="1"/>
    <col min="4" max="4" width="10.21875" style="5" customWidth="1"/>
    <col min="5" max="5" width="8.88671875" style="5" customWidth="1"/>
    <col min="6" max="6" width="9.77734375" style="5" customWidth="1"/>
    <col min="7" max="7" width="10.44140625" style="5" customWidth="1"/>
    <col min="8" max="13" width="9" style="9" customWidth="1"/>
  </cols>
  <sheetData>
    <row r="1" spans="1:13" ht="42.75" customHeight="1" x14ac:dyDescent="0.15">
      <c r="A1" s="26" t="s">
        <v>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30" customHeight="1" x14ac:dyDescent="0.15">
      <c r="A2" s="1" t="s">
        <v>0</v>
      </c>
      <c r="B2" s="1" t="s">
        <v>47</v>
      </c>
      <c r="C2" s="1" t="s">
        <v>21</v>
      </c>
      <c r="D2" s="2" t="s">
        <v>11</v>
      </c>
      <c r="E2" s="2" t="s">
        <v>6</v>
      </c>
      <c r="F2" s="2" t="s">
        <v>59</v>
      </c>
      <c r="G2" s="2" t="s">
        <v>20</v>
      </c>
      <c r="H2" s="21" t="s">
        <v>66</v>
      </c>
      <c r="I2" s="20" t="s">
        <v>33</v>
      </c>
      <c r="J2" s="19" t="s">
        <v>64</v>
      </c>
      <c r="K2" s="19" t="s">
        <v>68</v>
      </c>
      <c r="L2" s="20" t="s">
        <v>65</v>
      </c>
      <c r="M2" s="20" t="s">
        <v>39</v>
      </c>
    </row>
    <row r="3" spans="1:13" ht="24" customHeight="1" x14ac:dyDescent="0.15">
      <c r="A3" s="22" t="s">
        <v>4</v>
      </c>
      <c r="B3" s="3" t="s">
        <v>29</v>
      </c>
      <c r="C3" s="4" t="s">
        <v>16</v>
      </c>
      <c r="D3" s="6">
        <f t="shared" ref="D3:D37" si="0">AVERAGE(H3:M3)</f>
        <v>72833.333333333328</v>
      </c>
      <c r="E3" s="6">
        <v>73400</v>
      </c>
      <c r="F3" s="7">
        <f>D3-E3</f>
        <v>-566.66666666667152</v>
      </c>
      <c r="G3" s="8">
        <f t="shared" ref="G3:G34" si="1">(D3-E3)/E3</f>
        <v>-7.7202543142598301E-3</v>
      </c>
      <c r="H3" s="10">
        <v>67000</v>
      </c>
      <c r="I3" s="10">
        <v>89000</v>
      </c>
      <c r="J3" s="14">
        <v>74000</v>
      </c>
      <c r="K3" s="10">
        <v>80000</v>
      </c>
      <c r="L3" s="10">
        <v>42000</v>
      </c>
      <c r="M3" s="10">
        <v>85000</v>
      </c>
    </row>
    <row r="4" spans="1:13" ht="24" customHeight="1" x14ac:dyDescent="0.15">
      <c r="A4" s="23"/>
      <c r="B4" s="3" t="s">
        <v>49</v>
      </c>
      <c r="C4" s="4" t="s">
        <v>73</v>
      </c>
      <c r="D4" s="6">
        <f t="shared" si="0"/>
        <v>1955.6666666666667</v>
      </c>
      <c r="E4" s="6">
        <v>1703.3333333333333</v>
      </c>
      <c r="F4" s="7">
        <f t="shared" ref="F4:F34" si="2">(D4-E4)</f>
        <v>252.33333333333348</v>
      </c>
      <c r="G4" s="8">
        <f t="shared" si="1"/>
        <v>0.14814090019569481</v>
      </c>
      <c r="H4" s="10">
        <v>1790</v>
      </c>
      <c r="I4" s="10">
        <v>3000</v>
      </c>
      <c r="J4" s="14">
        <v>2700</v>
      </c>
      <c r="K4" s="10">
        <v>1000</v>
      </c>
      <c r="L4" s="10">
        <v>1300</v>
      </c>
      <c r="M4" s="10">
        <v>1944</v>
      </c>
    </row>
    <row r="5" spans="1:13" ht="24" customHeight="1" x14ac:dyDescent="0.15">
      <c r="A5" s="23"/>
      <c r="B5" s="3" t="s">
        <v>53</v>
      </c>
      <c r="C5" s="4" t="s">
        <v>43</v>
      </c>
      <c r="D5" s="6">
        <f t="shared" si="0"/>
        <v>9616.6666666666661</v>
      </c>
      <c r="E5" s="6">
        <v>9713.3333333333339</v>
      </c>
      <c r="F5" s="7">
        <f t="shared" si="2"/>
        <v>-96.666666666667879</v>
      </c>
      <c r="G5" s="8">
        <f t="shared" si="1"/>
        <v>-9.9519560741250391E-3</v>
      </c>
      <c r="H5" s="10">
        <v>9600</v>
      </c>
      <c r="I5" s="10">
        <v>9800</v>
      </c>
      <c r="J5" s="14">
        <v>9800</v>
      </c>
      <c r="K5" s="10">
        <v>10000</v>
      </c>
      <c r="L5" s="10">
        <v>7000</v>
      </c>
      <c r="M5" s="10">
        <v>11500</v>
      </c>
    </row>
    <row r="6" spans="1:13" ht="24" customHeight="1" x14ac:dyDescent="0.15">
      <c r="A6" s="23"/>
      <c r="B6" s="3" t="s">
        <v>79</v>
      </c>
      <c r="C6" s="4" t="s">
        <v>46</v>
      </c>
      <c r="D6" s="6">
        <f t="shared" si="0"/>
        <v>2781.6666666666665</v>
      </c>
      <c r="E6" s="6">
        <v>2031.6666666666667</v>
      </c>
      <c r="F6" s="7">
        <f t="shared" si="2"/>
        <v>749.99999999999977</v>
      </c>
      <c r="G6" s="8">
        <f t="shared" si="1"/>
        <v>0.36915504511894981</v>
      </c>
      <c r="H6" s="10">
        <v>2190</v>
      </c>
      <c r="I6" s="10">
        <v>3000</v>
      </c>
      <c r="J6" s="14">
        <v>3000</v>
      </c>
      <c r="K6" s="10">
        <v>3000</v>
      </c>
      <c r="L6" s="10">
        <v>3000</v>
      </c>
      <c r="M6" s="10">
        <v>2500</v>
      </c>
    </row>
    <row r="7" spans="1:13" ht="24" customHeight="1" x14ac:dyDescent="0.15">
      <c r="A7" s="23"/>
      <c r="B7" s="3" t="s">
        <v>61</v>
      </c>
      <c r="C7" s="4" t="s">
        <v>46</v>
      </c>
      <c r="D7" s="6">
        <f t="shared" si="0"/>
        <v>1861.6666666666667</v>
      </c>
      <c r="E7" s="6">
        <v>2021.6666666666667</v>
      </c>
      <c r="F7" s="7">
        <f t="shared" si="2"/>
        <v>-160</v>
      </c>
      <c r="G7" s="8">
        <f t="shared" si="1"/>
        <v>-7.9142621599340476E-2</v>
      </c>
      <c r="H7" s="10">
        <v>2190</v>
      </c>
      <c r="I7" s="10">
        <v>1980</v>
      </c>
      <c r="J7" s="14">
        <v>2000</v>
      </c>
      <c r="K7" s="10">
        <v>2000</v>
      </c>
      <c r="L7" s="10">
        <v>1000</v>
      </c>
      <c r="M7" s="10">
        <v>2000</v>
      </c>
    </row>
    <row r="8" spans="1:13" ht="24" customHeight="1" x14ac:dyDescent="0.15">
      <c r="A8" s="23"/>
      <c r="B8" s="3" t="s">
        <v>30</v>
      </c>
      <c r="C8" s="4" t="s">
        <v>25</v>
      </c>
      <c r="D8" s="6">
        <f t="shared" si="0"/>
        <v>1636.6666666666667</v>
      </c>
      <c r="E8" s="6">
        <v>2005</v>
      </c>
      <c r="F8" s="7">
        <f t="shared" si="2"/>
        <v>-368.33333333333326</v>
      </c>
      <c r="G8" s="8">
        <f t="shared" si="1"/>
        <v>-0.18370739817123855</v>
      </c>
      <c r="H8" s="10">
        <v>1990</v>
      </c>
      <c r="I8" s="10">
        <v>1500</v>
      </c>
      <c r="J8" s="14">
        <v>2000</v>
      </c>
      <c r="K8" s="10">
        <v>1000</v>
      </c>
      <c r="L8" s="10">
        <v>2000</v>
      </c>
      <c r="M8" s="10">
        <v>1330</v>
      </c>
    </row>
    <row r="9" spans="1:13" ht="24" customHeight="1" x14ac:dyDescent="0.15">
      <c r="A9" s="23"/>
      <c r="B9" s="3" t="s">
        <v>41</v>
      </c>
      <c r="C9" s="4" t="s">
        <v>38</v>
      </c>
      <c r="D9" s="6">
        <f t="shared" si="0"/>
        <v>5661.666666666667</v>
      </c>
      <c r="E9" s="6">
        <v>3916.6666666666665</v>
      </c>
      <c r="F9" s="7">
        <f t="shared" si="2"/>
        <v>1745.0000000000005</v>
      </c>
      <c r="G9" s="8">
        <f t="shared" si="1"/>
        <v>0.44553191489361715</v>
      </c>
      <c r="H9" s="10">
        <v>4990</v>
      </c>
      <c r="I9" s="10">
        <v>9000</v>
      </c>
      <c r="J9" s="14">
        <v>5000</v>
      </c>
      <c r="K9" s="10">
        <v>6000</v>
      </c>
      <c r="L9" s="10">
        <v>2000</v>
      </c>
      <c r="M9" s="10">
        <v>6980</v>
      </c>
    </row>
    <row r="10" spans="1:13" ht="24" customHeight="1" x14ac:dyDescent="0.15">
      <c r="A10" s="23"/>
      <c r="B10" s="3" t="s">
        <v>32</v>
      </c>
      <c r="C10" s="4" t="s">
        <v>7</v>
      </c>
      <c r="D10" s="6">
        <f t="shared" si="0"/>
        <v>2875</v>
      </c>
      <c r="E10" s="6">
        <v>2588.3333333333335</v>
      </c>
      <c r="F10" s="7">
        <f t="shared" si="2"/>
        <v>286.66666666666652</v>
      </c>
      <c r="G10" s="8">
        <f t="shared" si="1"/>
        <v>0.11075338055376684</v>
      </c>
      <c r="H10" s="10">
        <v>3000</v>
      </c>
      <c r="I10" s="10">
        <v>4000</v>
      </c>
      <c r="J10" s="14">
        <v>3000</v>
      </c>
      <c r="K10" s="10">
        <v>3000</v>
      </c>
      <c r="L10" s="10">
        <v>3000</v>
      </c>
      <c r="M10" s="10">
        <v>1250</v>
      </c>
    </row>
    <row r="11" spans="1:13" ht="24" customHeight="1" x14ac:dyDescent="0.15">
      <c r="A11" s="23"/>
      <c r="B11" s="3" t="s">
        <v>60</v>
      </c>
      <c r="C11" s="4" t="s">
        <v>19</v>
      </c>
      <c r="D11" s="6">
        <f t="shared" si="0"/>
        <v>5650</v>
      </c>
      <c r="E11" s="6">
        <v>4400</v>
      </c>
      <c r="F11" s="7">
        <f t="shared" si="2"/>
        <v>1250</v>
      </c>
      <c r="G11" s="8">
        <f t="shared" si="1"/>
        <v>0.28409090909090912</v>
      </c>
      <c r="H11" s="10">
        <v>9000</v>
      </c>
      <c r="I11" s="10">
        <v>4000</v>
      </c>
      <c r="J11" s="14">
        <v>4000</v>
      </c>
      <c r="K11" s="10">
        <v>5000</v>
      </c>
      <c r="L11" s="10">
        <v>5000</v>
      </c>
      <c r="M11" s="10">
        <v>6900</v>
      </c>
    </row>
    <row r="12" spans="1:13" ht="24" customHeight="1" x14ac:dyDescent="0.15">
      <c r="A12" s="23"/>
      <c r="B12" s="3" t="s">
        <v>78</v>
      </c>
      <c r="C12" s="4" t="s">
        <v>18</v>
      </c>
      <c r="D12" s="6">
        <f t="shared" si="0"/>
        <v>11333.333333333334</v>
      </c>
      <c r="E12" s="6">
        <v>8538</v>
      </c>
      <c r="F12" s="7">
        <f t="shared" si="2"/>
        <v>2795.3333333333339</v>
      </c>
      <c r="G12" s="8">
        <f t="shared" si="1"/>
        <v>0.32739907862887491</v>
      </c>
      <c r="H12" s="10">
        <v>10000</v>
      </c>
      <c r="I12" s="10">
        <v>16000</v>
      </c>
      <c r="J12" s="14">
        <v>12000</v>
      </c>
      <c r="K12" s="10">
        <v>8000</v>
      </c>
      <c r="L12" s="10">
        <v>12000</v>
      </c>
      <c r="M12" s="10">
        <v>10000</v>
      </c>
    </row>
    <row r="13" spans="1:13" ht="24" customHeight="1" x14ac:dyDescent="0.15">
      <c r="A13" s="23"/>
      <c r="B13" s="3" t="s">
        <v>22</v>
      </c>
      <c r="C13" s="4" t="s">
        <v>10</v>
      </c>
      <c r="D13" s="6">
        <f t="shared" si="0"/>
        <v>52733.333333333336</v>
      </c>
      <c r="E13" s="6">
        <v>63233.333333333336</v>
      </c>
      <c r="F13" s="7">
        <f t="shared" si="2"/>
        <v>-10500</v>
      </c>
      <c r="G13" s="8">
        <f t="shared" si="1"/>
        <v>-0.16605166051660517</v>
      </c>
      <c r="H13" s="10">
        <v>32000</v>
      </c>
      <c r="I13" s="10">
        <v>66000</v>
      </c>
      <c r="J13" s="14">
        <v>39000</v>
      </c>
      <c r="K13" s="10">
        <v>60000</v>
      </c>
      <c r="L13" s="10">
        <v>60000</v>
      </c>
      <c r="M13" s="10">
        <v>59400</v>
      </c>
    </row>
    <row r="14" spans="1:13" ht="24" customHeight="1" x14ac:dyDescent="0.15">
      <c r="A14" s="23"/>
      <c r="B14" s="3" t="s">
        <v>77</v>
      </c>
      <c r="C14" s="4" t="s">
        <v>5</v>
      </c>
      <c r="D14" s="6">
        <f t="shared" si="0"/>
        <v>17583.333333333332</v>
      </c>
      <c r="E14" s="6">
        <v>17133.333333333332</v>
      </c>
      <c r="F14" s="7">
        <f t="shared" si="2"/>
        <v>450</v>
      </c>
      <c r="G14" s="8">
        <f t="shared" si="1"/>
        <v>2.6264591439688716E-2</v>
      </c>
      <c r="H14" s="10">
        <v>26000</v>
      </c>
      <c r="I14" s="10">
        <v>15800</v>
      </c>
      <c r="J14" s="14">
        <v>14800</v>
      </c>
      <c r="K14" s="10">
        <v>15900</v>
      </c>
      <c r="L14" s="10">
        <v>16800</v>
      </c>
      <c r="M14" s="10">
        <v>16200</v>
      </c>
    </row>
    <row r="15" spans="1:13" ht="24" customHeight="1" x14ac:dyDescent="0.15">
      <c r="A15" s="23"/>
      <c r="B15" s="3" t="s">
        <v>57</v>
      </c>
      <c r="C15" s="4" t="s">
        <v>62</v>
      </c>
      <c r="D15" s="6">
        <f t="shared" si="0"/>
        <v>7476.666666666667</v>
      </c>
      <c r="E15" s="6">
        <v>7941.666666666667</v>
      </c>
      <c r="F15" s="7">
        <f t="shared" si="2"/>
        <v>-465</v>
      </c>
      <c r="G15" s="8">
        <f t="shared" si="1"/>
        <v>-5.8551941238195168E-2</v>
      </c>
      <c r="H15" s="10">
        <v>5500</v>
      </c>
      <c r="I15" s="10">
        <v>8500</v>
      </c>
      <c r="J15" s="14">
        <v>8500</v>
      </c>
      <c r="K15" s="10">
        <v>8500</v>
      </c>
      <c r="L15" s="10">
        <v>6000</v>
      </c>
      <c r="M15" s="10">
        <v>7860</v>
      </c>
    </row>
    <row r="16" spans="1:13" ht="24" customHeight="1" x14ac:dyDescent="0.15">
      <c r="A16" s="23"/>
      <c r="B16" s="3" t="s">
        <v>85</v>
      </c>
      <c r="C16" s="4" t="s">
        <v>13</v>
      </c>
      <c r="D16" s="6">
        <f t="shared" si="0"/>
        <v>9933.3333333333339</v>
      </c>
      <c r="E16" s="6">
        <v>9448.3333333333339</v>
      </c>
      <c r="F16" s="7">
        <f t="shared" si="2"/>
        <v>485</v>
      </c>
      <c r="G16" s="8">
        <f t="shared" si="1"/>
        <v>5.1331804551067207E-2</v>
      </c>
      <c r="H16" s="10">
        <v>9500</v>
      </c>
      <c r="I16" s="10">
        <v>10500</v>
      </c>
      <c r="J16" s="14">
        <v>10500</v>
      </c>
      <c r="K16" s="10">
        <v>10000</v>
      </c>
      <c r="L16" s="10">
        <v>10000</v>
      </c>
      <c r="M16" s="10">
        <v>9100</v>
      </c>
    </row>
    <row r="17" spans="1:13" ht="24" customHeight="1" x14ac:dyDescent="0.15">
      <c r="A17" s="23"/>
      <c r="B17" s="3" t="s">
        <v>82</v>
      </c>
      <c r="C17" s="4" t="s">
        <v>3</v>
      </c>
      <c r="D17" s="6">
        <f t="shared" si="0"/>
        <v>1123.3333333333333</v>
      </c>
      <c r="E17" s="6">
        <v>1130</v>
      </c>
      <c r="F17" s="7">
        <f t="shared" si="2"/>
        <v>-6.6666666666667425</v>
      </c>
      <c r="G17" s="8">
        <f t="shared" si="1"/>
        <v>-5.8997050147493292E-3</v>
      </c>
      <c r="H17" s="10">
        <v>1060</v>
      </c>
      <c r="I17" s="10">
        <v>1200</v>
      </c>
      <c r="J17" s="15">
        <v>1200</v>
      </c>
      <c r="K17" s="10">
        <v>1200</v>
      </c>
      <c r="L17" s="10">
        <v>1000</v>
      </c>
      <c r="M17" s="10">
        <v>1080</v>
      </c>
    </row>
    <row r="18" spans="1:13" ht="24" customHeight="1" x14ac:dyDescent="0.15">
      <c r="A18" s="23"/>
      <c r="B18" s="3" t="s">
        <v>35</v>
      </c>
      <c r="C18" s="4" t="s">
        <v>15</v>
      </c>
      <c r="D18" s="6">
        <f t="shared" si="0"/>
        <v>3163.3333333333335</v>
      </c>
      <c r="E18" s="6">
        <v>3663.3333333333335</v>
      </c>
      <c r="F18" s="7">
        <f t="shared" si="2"/>
        <v>-500</v>
      </c>
      <c r="G18" s="8">
        <f t="shared" si="1"/>
        <v>-0.13648771610555049</v>
      </c>
      <c r="H18" s="10">
        <v>3980</v>
      </c>
      <c r="I18" s="10">
        <v>3500</v>
      </c>
      <c r="J18" s="14">
        <v>3500</v>
      </c>
      <c r="K18" s="10">
        <v>2500</v>
      </c>
      <c r="L18" s="10">
        <v>3000</v>
      </c>
      <c r="M18" s="10">
        <v>2500</v>
      </c>
    </row>
    <row r="19" spans="1:13" ht="24" customHeight="1" x14ac:dyDescent="0.15">
      <c r="A19" s="23"/>
      <c r="B19" s="3" t="s">
        <v>76</v>
      </c>
      <c r="C19" s="4" t="s">
        <v>80</v>
      </c>
      <c r="D19" s="6">
        <f t="shared" si="0"/>
        <v>32333.333333333332</v>
      </c>
      <c r="E19" s="6">
        <v>22230</v>
      </c>
      <c r="F19" s="7">
        <f t="shared" si="2"/>
        <v>10103.333333333332</v>
      </c>
      <c r="G19" s="8">
        <f t="shared" si="1"/>
        <v>0.45449092817513864</v>
      </c>
      <c r="H19" s="10">
        <v>35000</v>
      </c>
      <c r="I19" s="10">
        <v>29500</v>
      </c>
      <c r="J19" s="14">
        <v>45000</v>
      </c>
      <c r="K19" s="10">
        <v>30000</v>
      </c>
      <c r="L19" s="10">
        <v>18500</v>
      </c>
      <c r="M19" s="10">
        <v>36000</v>
      </c>
    </row>
    <row r="20" spans="1:13" ht="24" customHeight="1" x14ac:dyDescent="0.15">
      <c r="A20" s="24"/>
      <c r="B20" s="3" t="s">
        <v>27</v>
      </c>
      <c r="C20" s="4" t="s">
        <v>34</v>
      </c>
      <c r="D20" s="6">
        <f t="shared" si="0"/>
        <v>9666.6666666666661</v>
      </c>
      <c r="E20" s="6">
        <v>10965</v>
      </c>
      <c r="F20" s="7">
        <f t="shared" si="2"/>
        <v>-1298.3333333333339</v>
      </c>
      <c r="G20" s="8">
        <f t="shared" si="1"/>
        <v>-0.1184070527435781</v>
      </c>
      <c r="H20" s="10">
        <v>8000</v>
      </c>
      <c r="I20" s="10">
        <v>10000</v>
      </c>
      <c r="J20" s="14">
        <v>8000</v>
      </c>
      <c r="K20" s="10">
        <v>10000</v>
      </c>
      <c r="L20" s="10">
        <v>12000</v>
      </c>
      <c r="M20" s="10">
        <v>10000</v>
      </c>
    </row>
    <row r="21" spans="1:13" ht="24" customHeight="1" x14ac:dyDescent="0.15">
      <c r="A21" s="22" t="s">
        <v>14</v>
      </c>
      <c r="B21" s="3" t="s">
        <v>31</v>
      </c>
      <c r="C21" s="4" t="s">
        <v>12</v>
      </c>
      <c r="D21" s="6">
        <f t="shared" si="0"/>
        <v>7576.666666666667</v>
      </c>
      <c r="E21" s="6">
        <v>7361.666666666667</v>
      </c>
      <c r="F21" s="7">
        <f t="shared" si="2"/>
        <v>215</v>
      </c>
      <c r="G21" s="8">
        <f t="shared" si="1"/>
        <v>2.9205342992981661E-2</v>
      </c>
      <c r="H21" s="10">
        <v>7800</v>
      </c>
      <c r="I21" s="10">
        <v>7800</v>
      </c>
      <c r="J21" s="14">
        <v>7800</v>
      </c>
      <c r="K21" s="10">
        <v>6980</v>
      </c>
      <c r="L21" s="10">
        <v>8700</v>
      </c>
      <c r="M21" s="10">
        <v>6380</v>
      </c>
    </row>
    <row r="22" spans="1:13" ht="24" customHeight="1" x14ac:dyDescent="0.15">
      <c r="A22" s="23"/>
      <c r="B22" s="3" t="s">
        <v>58</v>
      </c>
      <c r="C22" s="4" t="s">
        <v>63</v>
      </c>
      <c r="D22" s="6">
        <f t="shared" si="0"/>
        <v>1918.3333333333333</v>
      </c>
      <c r="E22" s="6">
        <v>2066.6666666666665</v>
      </c>
      <c r="F22" s="7">
        <f t="shared" si="2"/>
        <v>-148.33333333333326</v>
      </c>
      <c r="G22" s="8">
        <f t="shared" si="1"/>
        <v>-7.1774193548387072E-2</v>
      </c>
      <c r="H22" s="10">
        <v>1500</v>
      </c>
      <c r="I22" s="10">
        <v>2000</v>
      </c>
      <c r="J22" s="14">
        <v>1900</v>
      </c>
      <c r="K22" s="10">
        <v>1900</v>
      </c>
      <c r="L22" s="10">
        <v>2500</v>
      </c>
      <c r="M22" s="10">
        <v>1710</v>
      </c>
    </row>
    <row r="23" spans="1:13" ht="24" customHeight="1" x14ac:dyDescent="0.15">
      <c r="A23" s="23"/>
      <c r="B23" s="3" t="s">
        <v>50</v>
      </c>
      <c r="C23" s="4" t="s">
        <v>84</v>
      </c>
      <c r="D23" s="6">
        <f t="shared" si="0"/>
        <v>5160</v>
      </c>
      <c r="E23" s="6">
        <v>5808.333333333333</v>
      </c>
      <c r="F23" s="7">
        <f t="shared" si="2"/>
        <v>-648.33333333333303</v>
      </c>
      <c r="G23" s="8">
        <f t="shared" si="1"/>
        <v>-0.11162123385939737</v>
      </c>
      <c r="H23" s="10">
        <v>2700</v>
      </c>
      <c r="I23" s="10">
        <v>5980</v>
      </c>
      <c r="J23" s="14">
        <v>5900</v>
      </c>
      <c r="K23" s="10">
        <v>5900</v>
      </c>
      <c r="L23" s="10">
        <v>6000</v>
      </c>
      <c r="M23" s="10">
        <v>4480</v>
      </c>
    </row>
    <row r="24" spans="1:13" ht="24" customHeight="1" x14ac:dyDescent="0.15">
      <c r="A24" s="23"/>
      <c r="B24" s="3" t="s">
        <v>56</v>
      </c>
      <c r="C24" s="4" t="s">
        <v>9</v>
      </c>
      <c r="D24" s="6">
        <f t="shared" si="0"/>
        <v>1370</v>
      </c>
      <c r="E24" s="6">
        <v>1286.6666666666667</v>
      </c>
      <c r="F24" s="7">
        <f t="shared" si="2"/>
        <v>83.333333333333258</v>
      </c>
      <c r="G24" s="8">
        <f t="shared" si="1"/>
        <v>6.4766839378238281E-2</v>
      </c>
      <c r="H24" s="10">
        <v>1590</v>
      </c>
      <c r="I24" s="10">
        <v>1400</v>
      </c>
      <c r="J24" s="14">
        <v>1400</v>
      </c>
      <c r="K24" s="10">
        <v>1300</v>
      </c>
      <c r="L24" s="10">
        <v>1350</v>
      </c>
      <c r="M24" s="10">
        <v>1180</v>
      </c>
    </row>
    <row r="25" spans="1:13" ht="24" customHeight="1" x14ac:dyDescent="0.15">
      <c r="A25" s="23"/>
      <c r="B25" s="3" t="s">
        <v>67</v>
      </c>
      <c r="C25" s="4" t="s">
        <v>75</v>
      </c>
      <c r="D25" s="6">
        <f t="shared" si="0"/>
        <v>4088.3333333333335</v>
      </c>
      <c r="E25" s="6">
        <v>4136.666666666667</v>
      </c>
      <c r="F25" s="7">
        <f t="shared" si="2"/>
        <v>-48.333333333333485</v>
      </c>
      <c r="G25" s="8">
        <f t="shared" si="1"/>
        <v>-1.1684125705076587E-2</v>
      </c>
      <c r="H25" s="10">
        <v>4000</v>
      </c>
      <c r="I25" s="10">
        <v>3500</v>
      </c>
      <c r="J25" s="14">
        <v>4400</v>
      </c>
      <c r="K25" s="10">
        <v>3980</v>
      </c>
      <c r="L25" s="10">
        <v>4500</v>
      </c>
      <c r="M25" s="10">
        <v>4150</v>
      </c>
    </row>
    <row r="26" spans="1:13" ht="24" customHeight="1" x14ac:dyDescent="0.15">
      <c r="A26" s="23"/>
      <c r="B26" s="3" t="s">
        <v>28</v>
      </c>
      <c r="C26" s="4" t="s">
        <v>8</v>
      </c>
      <c r="D26" s="6">
        <f t="shared" si="0"/>
        <v>3208.3333333333335</v>
      </c>
      <c r="E26" s="6">
        <v>2895</v>
      </c>
      <c r="F26" s="7">
        <f t="shared" si="2"/>
        <v>313.33333333333348</v>
      </c>
      <c r="G26" s="8">
        <f t="shared" si="1"/>
        <v>0.10823258491652279</v>
      </c>
      <c r="H26" s="10">
        <v>2790</v>
      </c>
      <c r="I26" s="10">
        <v>3900</v>
      </c>
      <c r="J26" s="10">
        <v>2800</v>
      </c>
      <c r="K26" s="10">
        <v>3980</v>
      </c>
      <c r="L26" s="10">
        <v>2500</v>
      </c>
      <c r="M26" s="10">
        <v>3280</v>
      </c>
    </row>
    <row r="27" spans="1:13" ht="24" customHeight="1" x14ac:dyDescent="0.15">
      <c r="A27" s="23"/>
      <c r="B27" s="3" t="s">
        <v>69</v>
      </c>
      <c r="C27" s="4" t="s">
        <v>26</v>
      </c>
      <c r="D27" s="6">
        <f t="shared" si="0"/>
        <v>35625</v>
      </c>
      <c r="E27" s="6">
        <v>35625</v>
      </c>
      <c r="F27" s="7">
        <f t="shared" si="2"/>
        <v>0</v>
      </c>
      <c r="G27" s="8">
        <f t="shared" si="1"/>
        <v>0</v>
      </c>
      <c r="H27" s="10">
        <v>36000</v>
      </c>
      <c r="I27" s="10">
        <v>36000</v>
      </c>
      <c r="J27" s="10">
        <v>36000</v>
      </c>
      <c r="K27" s="10"/>
      <c r="L27" s="10"/>
      <c r="M27" s="10">
        <v>34500</v>
      </c>
    </row>
    <row r="28" spans="1:13" ht="24" customHeight="1" x14ac:dyDescent="0.15">
      <c r="A28" s="23"/>
      <c r="B28" s="3" t="s">
        <v>70</v>
      </c>
      <c r="C28" s="4" t="s">
        <v>54</v>
      </c>
      <c r="D28" s="6">
        <f t="shared" si="0"/>
        <v>2356.6666666666665</v>
      </c>
      <c r="E28" s="6">
        <v>3225</v>
      </c>
      <c r="F28" s="7">
        <f t="shared" si="2"/>
        <v>-868.33333333333348</v>
      </c>
      <c r="G28" s="8">
        <f t="shared" si="1"/>
        <v>-0.26925064599483206</v>
      </c>
      <c r="H28" s="10">
        <v>1490</v>
      </c>
      <c r="I28" s="10">
        <v>2500</v>
      </c>
      <c r="J28" s="14">
        <v>2500</v>
      </c>
      <c r="K28" s="10">
        <v>2500</v>
      </c>
      <c r="L28" s="10">
        <v>1650</v>
      </c>
      <c r="M28" s="10">
        <v>3500</v>
      </c>
    </row>
    <row r="29" spans="1:13" ht="24" customHeight="1" x14ac:dyDescent="0.15">
      <c r="A29" s="23"/>
      <c r="B29" s="3" t="s">
        <v>52</v>
      </c>
      <c r="C29" s="4" t="s">
        <v>71</v>
      </c>
      <c r="D29" s="6">
        <f t="shared" si="0"/>
        <v>11443.333333333334</v>
      </c>
      <c r="E29" s="6">
        <v>12461.666666666666</v>
      </c>
      <c r="F29" s="7">
        <f t="shared" si="2"/>
        <v>-1018.3333333333321</v>
      </c>
      <c r="G29" s="8">
        <f t="shared" si="1"/>
        <v>-8.17172662832686E-2</v>
      </c>
      <c r="H29" s="10">
        <v>7300</v>
      </c>
      <c r="I29" s="10">
        <v>9980</v>
      </c>
      <c r="J29" s="14">
        <v>15000</v>
      </c>
      <c r="K29" s="10">
        <v>15500</v>
      </c>
      <c r="L29" s="10">
        <v>9900</v>
      </c>
      <c r="M29" s="10">
        <v>10980</v>
      </c>
    </row>
    <row r="30" spans="1:13" ht="24" customHeight="1" x14ac:dyDescent="0.15">
      <c r="A30" s="24"/>
      <c r="B30" s="3" t="s">
        <v>44</v>
      </c>
      <c r="C30" s="4" t="s">
        <v>37</v>
      </c>
      <c r="D30" s="6">
        <f t="shared" si="0"/>
        <v>1506.6666666666667</v>
      </c>
      <c r="E30" s="6">
        <v>1506.6666666666667</v>
      </c>
      <c r="F30" s="7">
        <f t="shared" si="2"/>
        <v>0</v>
      </c>
      <c r="G30" s="8">
        <f t="shared" si="1"/>
        <v>0</v>
      </c>
      <c r="H30" s="10">
        <v>1590</v>
      </c>
      <c r="I30" s="10">
        <v>1500</v>
      </c>
      <c r="J30" s="14">
        <v>1500</v>
      </c>
      <c r="K30" s="10">
        <v>1500</v>
      </c>
      <c r="L30" s="10">
        <v>1550</v>
      </c>
      <c r="M30" s="10">
        <v>1400</v>
      </c>
    </row>
    <row r="31" spans="1:13" ht="24" customHeight="1" x14ac:dyDescent="0.15">
      <c r="A31" s="22" t="s">
        <v>72</v>
      </c>
      <c r="B31" s="3" t="s">
        <v>42</v>
      </c>
      <c r="C31" s="4" t="s">
        <v>24</v>
      </c>
      <c r="D31" s="6">
        <f t="shared" si="0"/>
        <v>9761.6666666666661</v>
      </c>
      <c r="E31" s="6">
        <v>9911.6666666666661</v>
      </c>
      <c r="F31" s="7">
        <f t="shared" si="2"/>
        <v>-150</v>
      </c>
      <c r="G31" s="8">
        <f t="shared" si="1"/>
        <v>-1.5133680847486128E-2</v>
      </c>
      <c r="H31" s="10">
        <v>9990</v>
      </c>
      <c r="I31" s="11">
        <v>7980</v>
      </c>
      <c r="J31" s="14">
        <v>11800</v>
      </c>
      <c r="K31" s="13">
        <v>9900</v>
      </c>
      <c r="L31" s="12">
        <v>8000</v>
      </c>
      <c r="M31" s="10">
        <v>10900</v>
      </c>
    </row>
    <row r="32" spans="1:13" ht="24" customHeight="1" x14ac:dyDescent="0.15">
      <c r="A32" s="23"/>
      <c r="B32" s="3" t="s">
        <v>81</v>
      </c>
      <c r="C32" s="4" t="s">
        <v>17</v>
      </c>
      <c r="D32" s="6">
        <f t="shared" si="0"/>
        <v>8028.333333333333</v>
      </c>
      <c r="E32" s="6">
        <v>8058</v>
      </c>
      <c r="F32" s="7">
        <f t="shared" si="2"/>
        <v>-29.66666666666697</v>
      </c>
      <c r="G32" s="8">
        <f t="shared" si="1"/>
        <v>-3.6816414329445234E-3</v>
      </c>
      <c r="H32" s="12">
        <v>7990</v>
      </c>
      <c r="I32" s="10">
        <v>8800</v>
      </c>
      <c r="J32" s="14">
        <v>8500</v>
      </c>
      <c r="K32" s="10">
        <v>8500</v>
      </c>
      <c r="L32" s="10">
        <v>7900</v>
      </c>
      <c r="M32" s="10">
        <v>6480</v>
      </c>
    </row>
    <row r="33" spans="1:13" ht="24" customHeight="1" x14ac:dyDescent="0.15">
      <c r="A33" s="23"/>
      <c r="B33" s="3" t="s">
        <v>51</v>
      </c>
      <c r="C33" s="4" t="s">
        <v>36</v>
      </c>
      <c r="D33" s="6">
        <f t="shared" si="0"/>
        <v>15615</v>
      </c>
      <c r="E33" s="6">
        <v>13548.333333333334</v>
      </c>
      <c r="F33" s="7">
        <f t="shared" si="2"/>
        <v>2066.6666666666661</v>
      </c>
      <c r="G33" s="8">
        <f t="shared" si="1"/>
        <v>0.15254028785828511</v>
      </c>
      <c r="H33" s="10">
        <v>13990</v>
      </c>
      <c r="I33" s="10">
        <v>8900</v>
      </c>
      <c r="J33" s="14">
        <v>9800</v>
      </c>
      <c r="K33" s="10">
        <v>23000</v>
      </c>
      <c r="L33" s="10">
        <v>20000</v>
      </c>
      <c r="M33" s="10">
        <v>18000</v>
      </c>
    </row>
    <row r="34" spans="1:13" ht="24" customHeight="1" x14ac:dyDescent="0.15">
      <c r="A34" s="27" t="s">
        <v>45</v>
      </c>
      <c r="B34" s="3" t="s">
        <v>48</v>
      </c>
      <c r="C34" s="4" t="s">
        <v>55</v>
      </c>
      <c r="D34" s="6">
        <f t="shared" si="0"/>
        <v>1834.75</v>
      </c>
      <c r="E34" s="6">
        <v>1858.3333333333333</v>
      </c>
      <c r="F34" s="7">
        <f t="shared" si="2"/>
        <v>-23.583333333333258</v>
      </c>
      <c r="G34" s="8">
        <f t="shared" si="1"/>
        <v>-1.2690582959641216E-2</v>
      </c>
      <c r="H34" s="10">
        <v>1824</v>
      </c>
      <c r="I34" s="10">
        <v>1825</v>
      </c>
      <c r="J34" s="16">
        <v>1865</v>
      </c>
      <c r="K34" s="13"/>
      <c r="L34" s="17"/>
      <c r="M34" s="10">
        <v>1825</v>
      </c>
    </row>
    <row r="35" spans="1:13" ht="24" customHeight="1" x14ac:dyDescent="0.15">
      <c r="A35" s="28"/>
      <c r="B35" s="3" t="s">
        <v>83</v>
      </c>
      <c r="C35" s="4" t="s">
        <v>55</v>
      </c>
      <c r="D35" s="6">
        <f t="shared" si="0"/>
        <v>1550</v>
      </c>
      <c r="E35" s="6">
        <v>1600</v>
      </c>
      <c r="F35" s="7">
        <f>(D35-E35)</f>
        <v>-50</v>
      </c>
      <c r="G35" s="8">
        <f>(D35-E35)/E35</f>
        <v>-3.125E-2</v>
      </c>
      <c r="H35" s="10"/>
      <c r="I35" s="10"/>
      <c r="J35" s="16"/>
      <c r="K35" s="13"/>
      <c r="L35" s="17"/>
      <c r="M35" s="10">
        <v>1550</v>
      </c>
    </row>
    <row r="36" spans="1:13" ht="24" customHeight="1" x14ac:dyDescent="0.15">
      <c r="A36" s="28"/>
      <c r="B36" s="3" t="s">
        <v>74</v>
      </c>
      <c r="C36" s="4" t="s">
        <v>55</v>
      </c>
      <c r="D36" s="6">
        <f t="shared" si="0"/>
        <v>1800</v>
      </c>
      <c r="E36" s="6">
        <v>1836.3333333333333</v>
      </c>
      <c r="F36" s="7">
        <f>(D36-E36)</f>
        <v>-36.333333333333258</v>
      </c>
      <c r="G36" s="8">
        <f>(D36-E36)/E36</f>
        <v>-1.9785805046287852E-2</v>
      </c>
      <c r="H36" s="10">
        <v>1785</v>
      </c>
      <c r="I36" s="10">
        <v>1785</v>
      </c>
      <c r="J36" s="16">
        <v>1845</v>
      </c>
      <c r="K36" s="13"/>
      <c r="L36" s="17"/>
      <c r="M36" s="10">
        <v>1785</v>
      </c>
    </row>
    <row r="37" spans="1:13" ht="24" customHeight="1" x14ac:dyDescent="0.15">
      <c r="A37" s="29"/>
      <c r="B37" s="3" t="s">
        <v>2</v>
      </c>
      <c r="C37" s="4" t="s">
        <v>40</v>
      </c>
      <c r="D37" s="6">
        <f t="shared" si="0"/>
        <v>55000</v>
      </c>
      <c r="E37" s="6">
        <v>55000</v>
      </c>
      <c r="F37" s="7">
        <f>(D37-E37)</f>
        <v>0</v>
      </c>
      <c r="G37" s="8">
        <f>(D37-E37)/E37</f>
        <v>0</v>
      </c>
      <c r="H37" s="10"/>
      <c r="I37" s="10">
        <v>55000</v>
      </c>
      <c r="J37" s="16"/>
      <c r="K37" s="10"/>
      <c r="L37" s="18"/>
      <c r="M37" s="10"/>
    </row>
    <row r="38" spans="1:13" ht="18.75" customHeight="1" x14ac:dyDescent="0.15">
      <c r="A38" s="25" t="s">
        <v>23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</row>
  </sheetData>
  <mergeCells count="6">
    <mergeCell ref="A3:A20"/>
    <mergeCell ref="A21:A30"/>
    <mergeCell ref="A31:A33"/>
    <mergeCell ref="A38:M38"/>
    <mergeCell ref="A1:M1"/>
    <mergeCell ref="A34:A37"/>
  </mergeCells>
  <phoneticPr fontId="25" type="noConversion"/>
  <conditionalFormatting sqref="G3:G37">
    <cfRule type="cellIs" dxfId="1" priority="2" stopIfTrue="1" operator="lessThanOrEqual">
      <formula>-10</formula>
    </cfRule>
    <cfRule type="cellIs" dxfId="0" priority="1" stopIfTrue="1" operator="greaterThanOrEqual">
      <formula>10</formula>
    </cfRule>
  </conditionalFormatting>
  <pageMargins left="0.75" right="0.75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생활필수품 물가조사표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10</cp:revision>
  <cp:lastPrinted>2020-06-26T01:21:14Z</cp:lastPrinted>
  <dcterms:created xsi:type="dcterms:W3CDTF">2013-04-29T05:18:35Z</dcterms:created>
  <dcterms:modified xsi:type="dcterms:W3CDTF">2026-09-01T06:14:20Z</dcterms:modified>
  <cp:version>0906.0200.01</cp:version>
</cp:coreProperties>
</file>